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4880" windowHeight="6075" activeTab="3"/>
  </bookViews>
  <sheets>
    <sheet name="Содержание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<sst xmlns="http://schemas.openxmlformats.org/spreadsheetml/2006/main" count="115" uniqueCount="31">
  <si>
    <t>Годы</t>
  </si>
  <si>
    <t xml:space="preserve">Изменения за год </t>
  </si>
  <si>
    <t>Изменения за год</t>
  </si>
  <si>
    <t>ГОРОДСКОЕ НАСЕЛЕНИЕ</t>
  </si>
  <si>
    <t>СЕЛЬСКОЕ НАСЕЛЕНИЕ</t>
  </si>
  <si>
    <t>Общий прирост за год, процентов</t>
  </si>
  <si>
    <t>общий
 прирост</t>
  </si>
  <si>
    <t>Численность населения
 на 1 января</t>
  </si>
  <si>
    <t>естественный
 прирост</t>
  </si>
  <si>
    <t>миграционный
 прирост</t>
  </si>
  <si>
    <t>Численность населения
 на 31 декабря</t>
  </si>
  <si>
    <t>ВСЕ НАСЕЛЕНИЕ</t>
  </si>
  <si>
    <t>Содержание:</t>
  </si>
  <si>
    <t>1.</t>
  </si>
  <si>
    <t>2.</t>
  </si>
  <si>
    <t>3.</t>
  </si>
  <si>
    <t>К содержанию</t>
  </si>
  <si>
    <t xml:space="preserve"> </t>
  </si>
  <si>
    <t>Компоненты изменения общей численности населения (человек), 1990-2023 гг.</t>
  </si>
  <si>
    <t>Компоненты изменения численности городского населения (человек), 1990-2023 гг.</t>
  </si>
  <si>
    <t>Компоненты изменения численности сельского населения (человек), 1990-2023 гг.</t>
  </si>
  <si>
    <t>-</t>
  </si>
  <si>
    <r>
      <t xml:space="preserve">КОМПОНЕНТЫ ИЗМЕНЕНИЯ ОБЩЕЙ ЧИСЛЕННОСТИ НАСЕЛЕНИЯ </t>
    </r>
    <r>
      <rPr>
        <b/>
        <vertAlign val="superscript"/>
        <sz val="7.5"/>
        <rFont val="Arial"/>
        <family val="2"/>
      </rPr>
      <t>1</t>
    </r>
  </si>
  <si>
    <r>
      <t>КОМПОНЕНТЫ ИЗМЕНЕНИЯ ЧИСЛЕННОСТИ ГОРОДСКОГО НАСЕЛЕНИЯ</t>
    </r>
    <r>
      <rPr>
        <b/>
        <vertAlign val="superscript"/>
        <sz val="7.5"/>
        <rFont val="Arial"/>
        <family val="2"/>
      </rPr>
      <t>1</t>
    </r>
  </si>
  <si>
    <r>
      <t xml:space="preserve">из-за перемены категории населенных пунктов </t>
    </r>
    <r>
      <rPr>
        <vertAlign val="superscript"/>
        <sz val="7.5"/>
        <rFont val="Arial"/>
        <family val="2"/>
      </rPr>
      <t>2</t>
    </r>
  </si>
  <si>
    <r>
      <t xml:space="preserve">2 </t>
    </r>
    <r>
      <rPr>
        <sz val="7.5"/>
        <rFont val="Arial"/>
        <family val="2"/>
      </rPr>
      <t>Изменения в численности городского населения, произошедшие в результате преобразования сельских населенных пунктов 
в городские (или городских - в сельские) по решению органов власти.</t>
    </r>
  </si>
  <si>
    <r>
      <t xml:space="preserve">1 </t>
    </r>
    <r>
      <rPr>
        <sz val="7.5"/>
        <rFont val="Arial"/>
        <family val="2"/>
      </rPr>
      <t>Данные по численности населения на 1 января 2004-2010 гг. и миграционный прирост за 2004-2010 гг. пересчитаны с учетом итогов Всероссийской переписи населения 2010 года (ВПН-2010); общий прирост в процентах за 2003-2010 гг. рассчитан с использованием численности населения, пересчитанной с учетом итогов ВПН-2010 ;общий прирост в процентах за 2011-2021 гг. рассчитан с использованием численности населения, пересчитанной с учетом итогов ВПН-2020.</t>
    </r>
  </si>
  <si>
    <r>
      <t xml:space="preserve">2 </t>
    </r>
    <r>
      <rPr>
        <sz val="7.5"/>
        <rFont val="Arial"/>
        <family val="2"/>
      </rPr>
      <t>Изменения в численности сельского населения, произошедшие в результате преобразования сельских населенных пунктов в городские (или городских - в сельские) по решению органов власти.</t>
    </r>
  </si>
  <si>
    <r>
      <t xml:space="preserve">КОМПОНЕНТЫ ИЗМЕНЕНИЯ ЧИСЛЕННОСТИ СЕЛЬСКОГО НАСЕЛЕНИЯ </t>
    </r>
    <r>
      <rPr>
        <b/>
        <vertAlign val="superscript"/>
        <sz val="7.5"/>
        <rFont val="Arial"/>
        <family val="2"/>
      </rPr>
      <t>1</t>
    </r>
  </si>
  <si>
    <r>
      <t xml:space="preserve">1 </t>
    </r>
    <r>
      <rPr>
        <sz val="7.5"/>
        <rFont val="Arial"/>
        <family val="2"/>
      </rPr>
      <t>Данные по численности населения на 1 января 2004-2010 гг. и миграционный прирост за 2004-2010 гг. пересчитаны с учетом итогов Всероссийской переписи населения 2010 года (ВПН-2010), Данные по численности населения на 1 января 2012-2021 гг. и миграционный прирост за 2011-2021 гг пересчитаны с учетом ВПН-2020; общий прирост в процентах за 2003-2010 гг. рассчитан с использованием численности населения, пересчитанной с учетом итогов ВПН-2010; общий прирост в процентах за 2011-2021 гг. рассчитан с использованием численности населения, пересчитанной с учетом итогов ВПН-2020.</t>
    </r>
  </si>
  <si>
    <t>человек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</si>
</sst>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</numFmts>
  <fonts count="5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7.5"/>
      <name val="Arial"/>
      <family val="2"/>
    </font>
    <font>
      <b/>
      <vertAlign val="superscript"/>
      <sz val="7.5"/>
      <name val="Arial"/>
      <family val="2"/>
    </font>
    <font>
      <sz val="12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6.15"/>
      <name val="Arial"/>
      <family val="2"/>
    </font>
    <font>
      <b/>
      <sz val="10"/>
      <color indexed="12"/>
      <name val="Times New Roman"/>
      <family val="1"/>
    </font>
    <font>
      <sz val="1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0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8"/>
      <name val="Calibri"/>
      <family val="2"/>
    </font>
    <font>
      <u val="single"/>
      <sz val="12"/>
      <color indexed="2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indexed="8"/>
      <name val="Times New Roman"/>
      <family val="1"/>
    </font>
    <font>
      <sz val="7.5"/>
      <color indexed="63"/>
      <name val="Arial"/>
      <family val="2"/>
    </font>
    <font>
      <sz val="12"/>
      <color theme="0"/>
      <name val="Arial"/>
      <family val="2"/>
    </font>
    <font>
      <sz val="10"/>
      <color rgb="FF0000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theme="1"/>
      <name val="Calibri"/>
      <family val="2"/>
    </font>
    <font>
      <u val="single"/>
      <sz val="12"/>
      <color theme="11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2"/>
      <color theme="1"/>
      <name val="Times New Roman"/>
      <family val="1"/>
    </font>
    <font>
      <sz val="7.5"/>
      <color rgb="FF282A2E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1" applyNumberFormat="0" applyFill="0" applyProtection="0">
      <alignment horizontal="left" vertical="top" wrapText="1"/>
    </xf>
    <xf numFmtId="0" fontId="38" fillId="0" borderId="0">
      <alignment/>
      <protection locked="0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5" fillId="0" borderId="11" xfId="0" applyNumberFormat="1" applyFont="1" applyBorder="1" applyAlignment="1">
      <alignment horizontal="right" wrapText="1"/>
    </xf>
    <xf numFmtId="2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2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14" xfId="0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right" wrapText="1"/>
    </xf>
    <xf numFmtId="0" fontId="8" fillId="0" borderId="0" xfId="57" applyFont="1" applyBorder="1">
      <alignment/>
      <protection/>
    </xf>
    <xf numFmtId="0" fontId="8" fillId="0" borderId="0" xfId="57" applyFont="1" applyBorder="1" applyAlignment="1">
      <alignment horizontal="left"/>
      <protection/>
    </xf>
    <xf numFmtId="0" fontId="8" fillId="0" borderId="0" xfId="57" applyFont="1" applyFill="1" applyBorder="1" applyAlignment="1" quotePrefix="1">
      <alignment horizontal="left"/>
      <protection/>
    </xf>
    <xf numFmtId="0" fontId="9" fillId="0" borderId="0" xfId="44" applyBorder="1" applyAlignment="1" applyProtection="1">
      <alignment horizontal="left"/>
      <protection/>
    </xf>
    <xf numFmtId="0" fontId="10" fillId="0" borderId="0" xfId="57" applyFont="1" applyBorder="1" applyAlignment="1">
      <alignment horizontal="left"/>
      <protection/>
    </xf>
    <xf numFmtId="0" fontId="10" fillId="0" borderId="0" xfId="57" applyFont="1" applyBorder="1">
      <alignment/>
      <protection/>
    </xf>
    <xf numFmtId="0" fontId="56" fillId="0" borderId="0" xfId="57" applyFont="1" applyAlignment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1" fontId="5" fillId="0" borderId="14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5" xfId="0" applyNumberFormat="1" applyFont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1" fontId="5" fillId="0" borderId="14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33" borderId="15" xfId="0" applyFont="1" applyFill="1" applyBorder="1" applyAlignment="1">
      <alignment horizontal="center" vertical="top" wrapText="1"/>
    </xf>
    <xf numFmtId="1" fontId="57" fillId="0" borderId="14" xfId="0" applyNumberFormat="1" applyFont="1" applyBorder="1" applyAlignment="1">
      <alignment horizontal="right" wrapText="1"/>
    </xf>
    <xf numFmtId="2" fontId="57" fillId="0" borderId="14" xfId="0" applyNumberFormat="1" applyFont="1" applyBorder="1" applyAlignment="1">
      <alignment horizontal="right" wrapText="1"/>
    </xf>
    <xf numFmtId="1" fontId="57" fillId="0" borderId="11" xfId="0" applyNumberFormat="1" applyFont="1" applyBorder="1" applyAlignment="1">
      <alignment horizontal="right" wrapText="1"/>
    </xf>
    <xf numFmtId="2" fontId="57" fillId="0" borderId="11" xfId="0" applyNumberFormat="1" applyFont="1" applyBorder="1" applyAlignment="1">
      <alignment horizontal="right" wrapText="1"/>
    </xf>
    <xf numFmtId="1" fontId="57" fillId="0" borderId="15" xfId="0" applyNumberFormat="1" applyFont="1" applyBorder="1" applyAlignment="1">
      <alignment horizontal="right" wrapText="1"/>
    </xf>
    <xf numFmtId="1" fontId="57" fillId="0" borderId="16" xfId="0" applyNumberFormat="1" applyFont="1" applyBorder="1" applyAlignment="1">
      <alignment horizontal="right" wrapText="1"/>
    </xf>
    <xf numFmtId="1" fontId="57" fillId="0" borderId="17" xfId="0" applyNumberFormat="1" applyFont="1" applyBorder="1" applyAlignment="1">
      <alignment horizontal="right" wrapText="1"/>
    </xf>
    <xf numFmtId="1" fontId="57" fillId="0" borderId="12" xfId="0" applyNumberFormat="1" applyFont="1" applyBorder="1" applyAlignment="1">
      <alignment horizontal="right" wrapText="1"/>
    </xf>
    <xf numFmtId="2" fontId="57" fillId="0" borderId="12" xfId="0" applyNumberFormat="1" applyFont="1" applyBorder="1" applyAlignment="1">
      <alignment horizontal="right" wrapText="1"/>
    </xf>
    <xf numFmtId="2" fontId="57" fillId="0" borderId="15" xfId="0" applyNumberFormat="1" applyFont="1" applyBorder="1" applyAlignment="1">
      <alignment horizontal="right" wrapText="1"/>
    </xf>
    <xf numFmtId="2" fontId="5" fillId="0" borderId="18" xfId="0" applyNumberFormat="1" applyFont="1" applyBorder="1" applyAlignment="1">
      <alignment horizontal="right" wrapText="1"/>
    </xf>
    <xf numFmtId="0" fontId="8" fillId="0" borderId="0" xfId="57" applyFont="1" applyBorder="1" applyAlignment="1">
      <alignment horizontal="left"/>
      <protection/>
    </xf>
    <xf numFmtId="0" fontId="9" fillId="0" borderId="0" xfId="44" applyBorder="1" applyAlignment="1" applyProtection="1">
      <alignment horizontal="left"/>
      <protection/>
    </xf>
    <xf numFmtId="0" fontId="12" fillId="0" borderId="0" xfId="44" applyFont="1" applyFill="1" applyBorder="1" applyAlignment="1" applyProtection="1">
      <alignment horizontal="left" vertical="center"/>
      <protection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3" borderId="15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5" fillId="33" borderId="14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76" fontId="5" fillId="0" borderId="0" xfId="0" applyNumberFormat="1" applyFont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2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6" sqref="B6"/>
    </sheetView>
  </sheetViews>
  <sheetFormatPr defaultColWidth="8.88671875" defaultRowHeight="15"/>
  <cols>
    <col min="1" max="1" width="2.88671875" style="11" customWidth="1"/>
    <col min="2" max="8" width="8.88671875" style="11" customWidth="1"/>
    <col min="9" max="9" width="10.99609375" style="11" customWidth="1"/>
    <col min="10" max="10" width="8.21484375" style="11" customWidth="1"/>
    <col min="11" max="13" width="8.88671875" style="11" customWidth="1"/>
    <col min="14" max="14" width="11.88671875" style="11" customWidth="1"/>
    <col min="15" max="16384" width="8.88671875" style="11" customWidth="1"/>
  </cols>
  <sheetData>
    <row r="1" ht="15.75">
      <c r="A1" s="11" t="s">
        <v>12</v>
      </c>
    </row>
    <row r="2" spans="2:10" ht="15.75">
      <c r="B2" s="40"/>
      <c r="C2" s="40"/>
      <c r="D2" s="40"/>
      <c r="E2" s="40"/>
      <c r="F2" s="40"/>
      <c r="G2" s="40"/>
      <c r="H2" s="40"/>
      <c r="I2" s="40"/>
      <c r="J2" s="12"/>
    </row>
    <row r="3" spans="1:10" ht="15.75">
      <c r="A3" s="13" t="s">
        <v>13</v>
      </c>
      <c r="B3" s="41" t="s">
        <v>18</v>
      </c>
      <c r="C3" s="41"/>
      <c r="D3" s="41"/>
      <c r="E3" s="41"/>
      <c r="F3" s="41"/>
      <c r="G3" s="41"/>
      <c r="H3" s="41"/>
      <c r="I3" s="41"/>
      <c r="J3" s="15"/>
    </row>
    <row r="4" spans="1:10" ht="15.75">
      <c r="A4" s="13" t="s">
        <v>14</v>
      </c>
      <c r="B4" s="41" t="s">
        <v>19</v>
      </c>
      <c r="C4" s="41"/>
      <c r="D4" s="41"/>
      <c r="E4" s="41"/>
      <c r="F4" s="41"/>
      <c r="G4" s="41"/>
      <c r="H4" s="41"/>
      <c r="I4" s="41"/>
      <c r="J4" s="15"/>
    </row>
    <row r="5" spans="1:10" ht="15.75">
      <c r="A5" s="13" t="s">
        <v>15</v>
      </c>
      <c r="B5" s="41" t="s">
        <v>20</v>
      </c>
      <c r="C5" s="41"/>
      <c r="D5" s="41"/>
      <c r="E5" s="41"/>
      <c r="F5" s="41"/>
      <c r="G5" s="41"/>
      <c r="H5" s="41"/>
      <c r="I5" s="41"/>
      <c r="J5" s="15"/>
    </row>
    <row r="6" spans="1:10" ht="15.75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2:10" ht="15.75">
      <c r="B7" s="16"/>
      <c r="C7" s="16"/>
      <c r="D7" s="16"/>
      <c r="E7" s="16"/>
      <c r="F7" s="16"/>
      <c r="G7" s="16"/>
      <c r="H7" s="16"/>
      <c r="I7" s="16"/>
      <c r="J7" s="16"/>
    </row>
    <row r="8" ht="15.75">
      <c r="B8" s="17"/>
    </row>
  </sheetData>
  <sheetProtection/>
  <mergeCells count="4">
    <mergeCell ref="B2:I2"/>
    <mergeCell ref="B3:I3"/>
    <mergeCell ref="B4:I4"/>
    <mergeCell ref="B5:I5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5" location="'Таблица 1'!A1" display="Валовой внутренний продукт (в текущих ценах, млрд.руб., до 1998г.-трлн.руб.)"/>
    <hyperlink ref="B5:I5" location="'3'!A1" display="Компоненты изменения численности сельского населения (тысяч человек), 1990-2022 гг."/>
    <hyperlink ref="B3:I3" location="'1'!A1" display="Компоненты изменения общей численности населения (тысяч человек), 1990-2022 гг."/>
    <hyperlink ref="B4:I4" location="'2'!A1" display="Компоненты изменения численности городского населения (тысяч человек), 1990-2022 гг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120" zoomScaleNormal="120" zoomScalePageLayoutView="0" workbookViewId="0" topLeftCell="A1">
      <pane xSplit="1" ySplit="7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" sqref="G4"/>
    </sheetView>
  </sheetViews>
  <sheetFormatPr defaultColWidth="9.21484375" defaultRowHeight="15"/>
  <cols>
    <col min="1" max="16384" width="9.21484375" style="1" customWidth="1"/>
  </cols>
  <sheetData>
    <row r="1" spans="1:3" ht="15">
      <c r="A1" s="42" t="s">
        <v>16</v>
      </c>
      <c r="B1" s="42"/>
      <c r="C1" s="42"/>
    </row>
    <row r="2" spans="1:7" ht="15">
      <c r="A2" s="47" t="s">
        <v>22</v>
      </c>
      <c r="B2" s="47"/>
      <c r="C2" s="47"/>
      <c r="D2" s="47"/>
      <c r="E2" s="47"/>
      <c r="F2" s="47"/>
      <c r="G2" s="47"/>
    </row>
    <row r="3" spans="1:7" ht="15">
      <c r="A3" s="48"/>
      <c r="B3" s="48"/>
      <c r="C3" s="48"/>
      <c r="D3" s="48"/>
      <c r="E3" s="48"/>
      <c r="F3" s="48"/>
      <c r="G3" s="48"/>
    </row>
    <row r="4" spans="1:7" ht="15">
      <c r="A4" s="2"/>
      <c r="B4" s="8"/>
      <c r="C4" s="8"/>
      <c r="D4" s="8"/>
      <c r="E4" s="8"/>
      <c r="F4" s="8"/>
      <c r="G4" s="65" t="s">
        <v>30</v>
      </c>
    </row>
    <row r="5" spans="1:7" ht="16.5" customHeight="1">
      <c r="A5" s="49" t="s">
        <v>0</v>
      </c>
      <c r="B5" s="49" t="s">
        <v>7</v>
      </c>
      <c r="C5" s="51" t="s">
        <v>1</v>
      </c>
      <c r="D5" s="52"/>
      <c r="E5" s="52"/>
      <c r="F5" s="49" t="s">
        <v>10</v>
      </c>
      <c r="G5" s="49" t="s">
        <v>5</v>
      </c>
    </row>
    <row r="6" spans="1:7" ht="58.5" customHeight="1">
      <c r="A6" s="50"/>
      <c r="B6" s="50"/>
      <c r="C6" s="28" t="s">
        <v>6</v>
      </c>
      <c r="D6" s="28" t="s">
        <v>8</v>
      </c>
      <c r="E6" s="28" t="s">
        <v>9</v>
      </c>
      <c r="F6" s="50"/>
      <c r="G6" s="50"/>
    </row>
    <row r="7" spans="1:7" ht="15">
      <c r="A7" s="43" t="s">
        <v>11</v>
      </c>
      <c r="B7" s="44"/>
      <c r="C7" s="44"/>
      <c r="D7" s="44"/>
      <c r="E7" s="44"/>
      <c r="F7" s="44"/>
      <c r="G7" s="44"/>
    </row>
    <row r="8" spans="1:7" ht="15">
      <c r="A8" s="9">
        <v>1990</v>
      </c>
      <c r="B8" s="29">
        <v>218330</v>
      </c>
      <c r="C8" s="29">
        <v>1128</v>
      </c>
      <c r="D8" s="29">
        <v>1806</v>
      </c>
      <c r="E8" s="29">
        <v>-678</v>
      </c>
      <c r="F8" s="29">
        <v>219458</v>
      </c>
      <c r="G8" s="30">
        <v>0.71</v>
      </c>
    </row>
    <row r="9" spans="1:7" ht="15">
      <c r="A9" s="5">
        <v>1991</v>
      </c>
      <c r="B9" s="31">
        <v>219458</v>
      </c>
      <c r="C9" s="31">
        <v>773</v>
      </c>
      <c r="D9" s="31">
        <v>1357</v>
      </c>
      <c r="E9" s="31">
        <v>-584</v>
      </c>
      <c r="F9" s="29">
        <v>220231</v>
      </c>
      <c r="G9" s="32">
        <v>1.04</v>
      </c>
    </row>
    <row r="10" spans="1:7" ht="15">
      <c r="A10" s="5">
        <v>1992</v>
      </c>
      <c r="B10" s="31">
        <v>220231</v>
      </c>
      <c r="C10" s="31">
        <v>-2430</v>
      </c>
      <c r="D10" s="31">
        <v>517</v>
      </c>
      <c r="E10" s="31">
        <v>-2947</v>
      </c>
      <c r="F10" s="29">
        <v>217801</v>
      </c>
      <c r="G10" s="32">
        <v>-1.67</v>
      </c>
    </row>
    <row r="11" spans="1:7" ht="15">
      <c r="A11" s="5">
        <v>1993</v>
      </c>
      <c r="B11" s="31">
        <v>217801</v>
      </c>
      <c r="C11" s="31">
        <v>-1841</v>
      </c>
      <c r="D11" s="31">
        <v>-206</v>
      </c>
      <c r="E11" s="31">
        <v>-1635</v>
      </c>
      <c r="F11" s="29">
        <v>215960</v>
      </c>
      <c r="G11" s="32">
        <v>-0.99</v>
      </c>
    </row>
    <row r="12" spans="1:7" ht="15">
      <c r="A12" s="5">
        <v>1994</v>
      </c>
      <c r="B12" s="31">
        <v>215960</v>
      </c>
      <c r="C12" s="31">
        <v>-6408</v>
      </c>
      <c r="D12" s="31">
        <v>-430</v>
      </c>
      <c r="E12" s="31">
        <v>-5978</v>
      </c>
      <c r="F12" s="29">
        <v>209552</v>
      </c>
      <c r="G12" s="32">
        <v>-7.24</v>
      </c>
    </row>
    <row r="13" spans="1:7" ht="15">
      <c r="A13" s="5">
        <v>1995</v>
      </c>
      <c r="B13" s="31">
        <v>209552</v>
      </c>
      <c r="C13" s="31">
        <v>-2362</v>
      </c>
      <c r="D13" s="31">
        <v>-560</v>
      </c>
      <c r="E13" s="31">
        <v>-1802</v>
      </c>
      <c r="F13" s="29">
        <v>207190</v>
      </c>
      <c r="G13" s="32">
        <v>-1.38</v>
      </c>
    </row>
    <row r="14" spans="1:10" ht="15">
      <c r="A14" s="5">
        <v>1996</v>
      </c>
      <c r="B14" s="31">
        <v>207190</v>
      </c>
      <c r="C14" s="31">
        <v>-2787</v>
      </c>
      <c r="D14" s="31">
        <v>-624</v>
      </c>
      <c r="E14" s="31">
        <v>-2163</v>
      </c>
      <c r="F14" s="29">
        <v>204403</v>
      </c>
      <c r="G14" s="32">
        <v>-1.94</v>
      </c>
      <c r="J14" s="18"/>
    </row>
    <row r="15" spans="1:7" ht="15">
      <c r="A15" s="5">
        <v>1997</v>
      </c>
      <c r="B15" s="31">
        <v>204403</v>
      </c>
      <c r="C15" s="31">
        <v>-2679</v>
      </c>
      <c r="D15" s="31">
        <v>-551</v>
      </c>
      <c r="E15" s="31">
        <v>-2128</v>
      </c>
      <c r="F15" s="29">
        <v>201724</v>
      </c>
      <c r="G15" s="32">
        <v>-1.74</v>
      </c>
    </row>
    <row r="16" spans="1:7" ht="15">
      <c r="A16" s="5">
        <v>1998</v>
      </c>
      <c r="B16" s="31">
        <v>201724</v>
      </c>
      <c r="C16" s="31">
        <v>-2552</v>
      </c>
      <c r="D16" s="31">
        <v>-357</v>
      </c>
      <c r="E16" s="31">
        <v>-2195</v>
      </c>
      <c r="F16" s="29">
        <v>199172</v>
      </c>
      <c r="G16" s="32">
        <v>-1.46</v>
      </c>
    </row>
    <row r="17" spans="1:7" ht="15">
      <c r="A17" s="5">
        <v>1999</v>
      </c>
      <c r="B17" s="31">
        <v>199172</v>
      </c>
      <c r="C17" s="31">
        <v>-4037</v>
      </c>
      <c r="D17" s="31">
        <v>-854</v>
      </c>
      <c r="E17" s="31">
        <v>-3183</v>
      </c>
      <c r="F17" s="29">
        <v>195135</v>
      </c>
      <c r="G17" s="32">
        <v>-1.79</v>
      </c>
    </row>
    <row r="18" spans="1:7" ht="15">
      <c r="A18" s="5">
        <v>2000</v>
      </c>
      <c r="B18" s="31">
        <v>195135</v>
      </c>
      <c r="C18" s="31">
        <v>-1937</v>
      </c>
      <c r="D18" s="31">
        <v>-934</v>
      </c>
      <c r="E18" s="31">
        <v>-1003</v>
      </c>
      <c r="F18" s="29">
        <v>193198</v>
      </c>
      <c r="G18" s="32">
        <v>-1.37</v>
      </c>
    </row>
    <row r="19" spans="1:7" ht="15">
      <c r="A19" s="5">
        <v>2001</v>
      </c>
      <c r="B19" s="31">
        <v>193198</v>
      </c>
      <c r="C19" s="31">
        <v>-1299</v>
      </c>
      <c r="D19" s="31">
        <v>-746</v>
      </c>
      <c r="E19" s="31">
        <v>-553</v>
      </c>
      <c r="F19" s="29">
        <v>191899</v>
      </c>
      <c r="G19" s="32">
        <v>-1.1</v>
      </c>
    </row>
    <row r="20" spans="1:7" ht="15">
      <c r="A20" s="5">
        <v>2002</v>
      </c>
      <c r="B20" s="31">
        <v>191899</v>
      </c>
      <c r="C20" s="31">
        <v>-1314</v>
      </c>
      <c r="D20" s="31">
        <v>-876</v>
      </c>
      <c r="E20" s="31">
        <v>-438</v>
      </c>
      <c r="F20" s="29">
        <v>190585</v>
      </c>
      <c r="G20" s="32">
        <v>-0.88</v>
      </c>
    </row>
    <row r="21" spans="1:7" ht="15">
      <c r="A21" s="5">
        <v>2003</v>
      </c>
      <c r="B21" s="31">
        <v>190585</v>
      </c>
      <c r="C21" s="31">
        <v>-2173</v>
      </c>
      <c r="D21" s="31">
        <v>-763</v>
      </c>
      <c r="E21" s="31">
        <v>-1410</v>
      </c>
      <c r="F21" s="29">
        <v>188412</v>
      </c>
      <c r="G21" s="32">
        <v>-2.12</v>
      </c>
    </row>
    <row r="22" spans="1:7" ht="15">
      <c r="A22" s="5">
        <v>2004</v>
      </c>
      <c r="B22" s="31">
        <v>188412</v>
      </c>
      <c r="C22" s="31">
        <v>-2649</v>
      </c>
      <c r="D22" s="31">
        <v>-953</v>
      </c>
      <c r="E22" s="31">
        <v>-1696</v>
      </c>
      <c r="F22" s="29">
        <v>185763</v>
      </c>
      <c r="G22" s="32">
        <v>-0.39</v>
      </c>
    </row>
    <row r="23" spans="1:7" ht="15">
      <c r="A23" s="5">
        <v>2005</v>
      </c>
      <c r="B23" s="31">
        <v>185763</v>
      </c>
      <c r="C23" s="31">
        <v>-4110</v>
      </c>
      <c r="D23" s="31">
        <v>-1193</v>
      </c>
      <c r="E23" s="31">
        <v>-2917</v>
      </c>
      <c r="F23" s="29">
        <v>181653</v>
      </c>
      <c r="G23" s="32">
        <v>-2.11</v>
      </c>
    </row>
    <row r="24" spans="1:7" ht="15">
      <c r="A24" s="5">
        <v>2006</v>
      </c>
      <c r="B24" s="31">
        <v>181653</v>
      </c>
      <c r="C24" s="31">
        <v>-2248</v>
      </c>
      <c r="D24" s="31">
        <v>-718</v>
      </c>
      <c r="E24" s="31">
        <v>-1530</v>
      </c>
      <c r="F24" s="29">
        <v>179405</v>
      </c>
      <c r="G24" s="32">
        <v>-1.2</v>
      </c>
    </row>
    <row r="25" spans="1:7" ht="15">
      <c r="A25" s="5">
        <v>2007</v>
      </c>
      <c r="B25" s="31">
        <v>179405</v>
      </c>
      <c r="C25" s="31">
        <v>-694</v>
      </c>
      <c r="D25" s="31">
        <v>-376</v>
      </c>
      <c r="E25" s="31">
        <v>-318</v>
      </c>
      <c r="F25" s="29">
        <v>178711</v>
      </c>
      <c r="G25" s="32">
        <v>-0.69</v>
      </c>
    </row>
    <row r="26" spans="1:7" ht="15">
      <c r="A26" s="5">
        <v>2008</v>
      </c>
      <c r="B26" s="31">
        <v>178711</v>
      </c>
      <c r="C26" s="31">
        <v>-563</v>
      </c>
      <c r="D26" s="31">
        <v>-251</v>
      </c>
      <c r="E26" s="31">
        <v>-312</v>
      </c>
      <c r="F26" s="29">
        <v>178148</v>
      </c>
      <c r="G26" s="32">
        <v>-0.73</v>
      </c>
    </row>
    <row r="27" spans="1:7" ht="15">
      <c r="A27" s="5">
        <v>2009</v>
      </c>
      <c r="B27" s="31">
        <v>178148</v>
      </c>
      <c r="C27" s="31">
        <v>-648</v>
      </c>
      <c r="D27" s="31">
        <v>-301</v>
      </c>
      <c r="E27" s="31">
        <v>-347</v>
      </c>
      <c r="F27" s="29">
        <v>177500</v>
      </c>
      <c r="G27" s="32">
        <v>-0.1</v>
      </c>
    </row>
    <row r="28" spans="1:8" ht="15">
      <c r="A28" s="5">
        <v>2010</v>
      </c>
      <c r="B28" s="31">
        <v>177500</v>
      </c>
      <c r="C28" s="31">
        <v>-1196</v>
      </c>
      <c r="D28" s="31">
        <v>-328</v>
      </c>
      <c r="E28" s="31">
        <v>-868</v>
      </c>
      <c r="F28" s="29">
        <v>176304</v>
      </c>
      <c r="G28" s="32">
        <v>-2.07</v>
      </c>
      <c r="H28" s="8"/>
    </row>
    <row r="29" spans="1:8" ht="15">
      <c r="A29" s="5">
        <v>2011</v>
      </c>
      <c r="B29" s="31">
        <v>176304</v>
      </c>
      <c r="C29" s="21">
        <f aca="true" t="shared" si="0" ref="C29:C39">D29+E29</f>
        <v>-2386</v>
      </c>
      <c r="D29" s="31">
        <v>-228</v>
      </c>
      <c r="E29" s="31">
        <v>-2158</v>
      </c>
      <c r="F29" s="21">
        <f>B29+C29</f>
        <v>173918</v>
      </c>
      <c r="G29" s="10">
        <f aca="true" t="shared" si="1" ref="G29:G41">F29/B29*100-100</f>
        <v>-1.3533442236137603</v>
      </c>
      <c r="H29" s="8"/>
    </row>
    <row r="30" spans="1:8" ht="15">
      <c r="A30" s="5">
        <v>2012</v>
      </c>
      <c r="B30" s="21">
        <f>F29</f>
        <v>173918</v>
      </c>
      <c r="C30" s="21">
        <f t="shared" si="0"/>
        <v>-2209</v>
      </c>
      <c r="D30" s="31">
        <v>-193</v>
      </c>
      <c r="E30" s="31">
        <v>-2016</v>
      </c>
      <c r="F30" s="21">
        <f aca="true" t="shared" si="2" ref="F30:F41">B30+C30</f>
        <v>171709</v>
      </c>
      <c r="G30" s="10">
        <f t="shared" si="1"/>
        <v>-1.270138801044169</v>
      </c>
      <c r="H30" s="8"/>
    </row>
    <row r="31" spans="1:8" ht="15">
      <c r="A31" s="5">
        <v>2013</v>
      </c>
      <c r="B31" s="21">
        <f aca="true" t="shared" si="3" ref="B31:B39">F30</f>
        <v>171709</v>
      </c>
      <c r="C31" s="21">
        <f t="shared" si="0"/>
        <v>-2756</v>
      </c>
      <c r="D31" s="31">
        <v>-154</v>
      </c>
      <c r="E31" s="31">
        <v>-2602</v>
      </c>
      <c r="F31" s="21">
        <f t="shared" si="2"/>
        <v>168953</v>
      </c>
      <c r="G31" s="10">
        <f t="shared" si="1"/>
        <v>-1.6050410869552678</v>
      </c>
      <c r="H31" s="8"/>
    </row>
    <row r="32" spans="1:13" ht="15">
      <c r="A32" s="5">
        <v>2014</v>
      </c>
      <c r="B32" s="21">
        <f t="shared" si="3"/>
        <v>168953</v>
      </c>
      <c r="C32" s="21">
        <f t="shared" si="0"/>
        <v>-2516</v>
      </c>
      <c r="D32" s="31">
        <v>-177</v>
      </c>
      <c r="E32" s="31">
        <v>-2339</v>
      </c>
      <c r="F32" s="21">
        <f t="shared" si="2"/>
        <v>166437</v>
      </c>
      <c r="G32" s="10">
        <f t="shared" si="1"/>
        <v>-1.4891715447491407</v>
      </c>
      <c r="H32" s="8"/>
      <c r="I32"/>
      <c r="J32"/>
      <c r="K32"/>
      <c r="L32"/>
      <c r="M32"/>
    </row>
    <row r="33" spans="1:13" ht="15">
      <c r="A33" s="5">
        <v>2015</v>
      </c>
      <c r="B33" s="21">
        <f t="shared" si="3"/>
        <v>166437</v>
      </c>
      <c r="C33" s="21">
        <f t="shared" si="0"/>
        <v>-2577</v>
      </c>
      <c r="D33" s="31">
        <v>-234</v>
      </c>
      <c r="E33" s="31">
        <v>-2343</v>
      </c>
      <c r="F33" s="21">
        <f t="shared" si="2"/>
        <v>163860</v>
      </c>
      <c r="G33" s="10">
        <f t="shared" si="1"/>
        <v>-1.5483336037059132</v>
      </c>
      <c r="H33" s="8"/>
      <c r="I33"/>
      <c r="J33"/>
      <c r="K33"/>
      <c r="L33"/>
      <c r="M33"/>
    </row>
    <row r="34" spans="1:13" ht="15">
      <c r="A34" s="5">
        <v>2016</v>
      </c>
      <c r="B34" s="21">
        <f t="shared" si="3"/>
        <v>163860</v>
      </c>
      <c r="C34" s="21">
        <f t="shared" si="0"/>
        <v>-2234</v>
      </c>
      <c r="D34" s="31">
        <v>-301</v>
      </c>
      <c r="E34" s="31">
        <v>-1933</v>
      </c>
      <c r="F34" s="21">
        <f t="shared" si="2"/>
        <v>161626</v>
      </c>
      <c r="G34" s="10">
        <f t="shared" si="1"/>
        <v>-1.3633589649700895</v>
      </c>
      <c r="H34" s="8"/>
      <c r="I34"/>
      <c r="J34"/>
      <c r="K34"/>
      <c r="L34"/>
      <c r="M34"/>
    </row>
    <row r="35" spans="1:13" ht="15">
      <c r="A35" s="5">
        <v>2017</v>
      </c>
      <c r="B35" s="21">
        <f t="shared" si="3"/>
        <v>161626</v>
      </c>
      <c r="C35" s="21">
        <f t="shared" si="0"/>
        <v>-2528</v>
      </c>
      <c r="D35" s="31">
        <v>-260</v>
      </c>
      <c r="E35" s="31">
        <v>-2268</v>
      </c>
      <c r="F35" s="21">
        <f t="shared" si="2"/>
        <v>159098</v>
      </c>
      <c r="G35" s="10">
        <f t="shared" si="1"/>
        <v>-1.5641047851212022</v>
      </c>
      <c r="H35" s="8"/>
      <c r="I35"/>
      <c r="J35"/>
      <c r="K35"/>
      <c r="L35"/>
      <c r="M35"/>
    </row>
    <row r="36" spans="1:13" ht="15">
      <c r="A36" s="5">
        <v>2018</v>
      </c>
      <c r="B36" s="21">
        <f t="shared" si="3"/>
        <v>159098</v>
      </c>
      <c r="C36" s="21">
        <f t="shared" si="0"/>
        <v>-2443</v>
      </c>
      <c r="D36" s="31">
        <v>-323</v>
      </c>
      <c r="E36" s="31">
        <v>-2120</v>
      </c>
      <c r="F36" s="21">
        <f t="shared" si="2"/>
        <v>156655</v>
      </c>
      <c r="G36" s="10">
        <f t="shared" si="1"/>
        <v>-1.5355315591647951</v>
      </c>
      <c r="H36" s="8"/>
      <c r="I36"/>
      <c r="J36"/>
      <c r="K36"/>
      <c r="L36"/>
      <c r="M36"/>
    </row>
    <row r="37" spans="1:13" ht="15">
      <c r="A37" s="5">
        <v>2019</v>
      </c>
      <c r="B37" s="21">
        <f t="shared" si="3"/>
        <v>156655</v>
      </c>
      <c r="C37" s="21">
        <f t="shared" si="0"/>
        <v>-1941</v>
      </c>
      <c r="D37" s="31">
        <v>-582</v>
      </c>
      <c r="E37" s="31">
        <v>-1359</v>
      </c>
      <c r="F37" s="21">
        <f t="shared" si="2"/>
        <v>154714</v>
      </c>
      <c r="G37" s="10">
        <f t="shared" si="1"/>
        <v>-1.23902843828796</v>
      </c>
      <c r="H37" s="8"/>
      <c r="I37"/>
      <c r="J37"/>
      <c r="K37"/>
      <c r="L37"/>
      <c r="M37"/>
    </row>
    <row r="38" spans="1:13" ht="15">
      <c r="A38" s="5">
        <v>2020</v>
      </c>
      <c r="B38" s="21">
        <f t="shared" si="3"/>
        <v>154714</v>
      </c>
      <c r="C38" s="21">
        <f t="shared" si="0"/>
        <v>-2147</v>
      </c>
      <c r="D38" s="31">
        <v>-878</v>
      </c>
      <c r="E38" s="31">
        <v>-1269</v>
      </c>
      <c r="F38" s="21">
        <f t="shared" si="2"/>
        <v>152567</v>
      </c>
      <c r="G38" s="10">
        <f t="shared" si="1"/>
        <v>-1.3877218609821966</v>
      </c>
      <c r="H38" s="8"/>
      <c r="I38"/>
      <c r="J38"/>
      <c r="K38"/>
      <c r="L38"/>
      <c r="M38"/>
    </row>
    <row r="39" spans="1:13" ht="15">
      <c r="A39" s="5">
        <v>2021</v>
      </c>
      <c r="B39" s="21">
        <f t="shared" si="3"/>
        <v>152567</v>
      </c>
      <c r="C39" s="21">
        <f t="shared" si="0"/>
        <v>-2986</v>
      </c>
      <c r="D39" s="31">
        <v>-1259</v>
      </c>
      <c r="E39" s="31">
        <v>-1727</v>
      </c>
      <c r="F39" s="21">
        <f t="shared" si="2"/>
        <v>149581</v>
      </c>
      <c r="G39" s="10">
        <f t="shared" si="1"/>
        <v>-1.9571729141950698</v>
      </c>
      <c r="H39" s="8"/>
      <c r="I39"/>
      <c r="J39"/>
      <c r="K39"/>
      <c r="L39"/>
      <c r="M39"/>
    </row>
    <row r="40" spans="1:13" ht="15">
      <c r="A40" s="26">
        <v>2022</v>
      </c>
      <c r="B40" s="31">
        <v>149580</v>
      </c>
      <c r="C40" s="31">
        <v>-2122</v>
      </c>
      <c r="D40" s="33">
        <v>-835</v>
      </c>
      <c r="E40" s="33">
        <v>-1287</v>
      </c>
      <c r="F40" s="21">
        <f t="shared" si="2"/>
        <v>147458</v>
      </c>
      <c r="G40" s="39">
        <f t="shared" si="1"/>
        <v>-1.418638855461964</v>
      </c>
      <c r="H40" s="8"/>
      <c r="I40"/>
      <c r="J40"/>
      <c r="K40"/>
      <c r="L40"/>
      <c r="M40"/>
    </row>
    <row r="41" spans="1:14" ht="15">
      <c r="A41" s="27">
        <v>2023</v>
      </c>
      <c r="B41" s="35">
        <v>147458</v>
      </c>
      <c r="C41" s="34">
        <f>D41+E41</f>
        <v>-1656</v>
      </c>
      <c r="D41" s="36">
        <v>-757</v>
      </c>
      <c r="E41" s="36">
        <v>-899</v>
      </c>
      <c r="F41" s="21">
        <f t="shared" si="2"/>
        <v>145802</v>
      </c>
      <c r="G41" s="4">
        <f t="shared" si="1"/>
        <v>-1.1230316429084866</v>
      </c>
      <c r="H41" s="7"/>
      <c r="I41" s="8"/>
      <c r="J41"/>
      <c r="K41"/>
      <c r="L41"/>
      <c r="M41"/>
      <c r="N41"/>
    </row>
    <row r="42" spans="1:14" ht="15">
      <c r="A42" s="2" t="s">
        <v>17</v>
      </c>
      <c r="I42"/>
      <c r="J42"/>
      <c r="K42"/>
      <c r="L42"/>
      <c r="M42"/>
      <c r="N42"/>
    </row>
    <row r="43" spans="1:14" ht="66.75" customHeight="1">
      <c r="A43" s="45" t="s">
        <v>29</v>
      </c>
      <c r="B43" s="46"/>
      <c r="C43" s="46"/>
      <c r="D43" s="46"/>
      <c r="E43" s="46"/>
      <c r="F43" s="46"/>
      <c r="G43" s="46"/>
      <c r="I43"/>
      <c r="J43"/>
      <c r="K43"/>
      <c r="L43"/>
      <c r="M43"/>
      <c r="N43"/>
    </row>
    <row r="44" spans="1:7" ht="18.75" customHeight="1">
      <c r="A44" s="54"/>
      <c r="B44" s="55"/>
      <c r="C44" s="55"/>
      <c r="D44" s="55"/>
      <c r="E44" s="55"/>
      <c r="F44" s="55"/>
      <c r="G44" s="55"/>
    </row>
    <row r="45" spans="1:8" ht="14.25" customHeight="1">
      <c r="A45" s="53"/>
      <c r="B45" s="53"/>
      <c r="C45" s="53"/>
      <c r="D45" s="53"/>
      <c r="E45" s="53"/>
      <c r="F45" s="53"/>
      <c r="G45" s="53"/>
      <c r="H45" s="19"/>
    </row>
  </sheetData>
  <sheetProtection/>
  <mergeCells count="12">
    <mergeCell ref="A45:G45"/>
    <mergeCell ref="F5:F6"/>
    <mergeCell ref="A44:G44"/>
    <mergeCell ref="A1:C1"/>
    <mergeCell ref="A7:G7"/>
    <mergeCell ref="A43:G43"/>
    <mergeCell ref="A2:G2"/>
    <mergeCell ref="A3:G3"/>
    <mergeCell ref="A5:A6"/>
    <mergeCell ref="B5:B6"/>
    <mergeCell ref="C5:E5"/>
    <mergeCell ref="G5:G6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9055118110236221" right="0.5118110236220472" top="1.141732283464567" bottom="0.9448818897637796" header="0.31496062992125984" footer="0.31496062992125984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zoomScale="120" zoomScaleNormal="120" zoomScalePageLayoutView="0" workbookViewId="0" topLeftCell="A1">
      <pane ySplit="6" topLeftCell="A29" activePane="bottomLeft" state="frozen"/>
      <selection pane="topLeft" activeCell="A1" sqref="A1"/>
      <selection pane="bottomLeft" activeCell="D48" sqref="D48"/>
    </sheetView>
  </sheetViews>
  <sheetFormatPr defaultColWidth="9.21484375" defaultRowHeight="15"/>
  <cols>
    <col min="1" max="16384" width="9.21484375" style="1" customWidth="1"/>
  </cols>
  <sheetData>
    <row r="1" spans="1:3" ht="15">
      <c r="A1" s="42" t="s">
        <v>16</v>
      </c>
      <c r="B1" s="42"/>
      <c r="C1" s="42"/>
    </row>
    <row r="2" spans="1:7" ht="15">
      <c r="A2" s="47" t="s">
        <v>23</v>
      </c>
      <c r="B2" s="47"/>
      <c r="C2" s="47"/>
      <c r="D2" s="47"/>
      <c r="E2" s="47"/>
      <c r="F2" s="47"/>
      <c r="G2" s="47"/>
    </row>
    <row r="3" spans="1:7" ht="15">
      <c r="A3" s="48"/>
      <c r="B3" s="48"/>
      <c r="C3" s="48"/>
      <c r="D3" s="48"/>
      <c r="E3" s="48"/>
      <c r="F3" s="48"/>
      <c r="G3" s="48"/>
    </row>
    <row r="4" spans="1:8" ht="15">
      <c r="A4" s="2"/>
      <c r="H4" s="65" t="s">
        <v>30</v>
      </c>
    </row>
    <row r="5" spans="1:8" ht="14.25" customHeight="1">
      <c r="A5" s="49" t="s">
        <v>0</v>
      </c>
      <c r="B5" s="49" t="s">
        <v>7</v>
      </c>
      <c r="C5" s="57" t="s">
        <v>2</v>
      </c>
      <c r="D5" s="58"/>
      <c r="E5" s="58"/>
      <c r="F5" s="59"/>
      <c r="G5" s="49" t="s">
        <v>10</v>
      </c>
      <c r="H5" s="49" t="s">
        <v>5</v>
      </c>
    </row>
    <row r="6" spans="1:8" ht="45" customHeight="1">
      <c r="A6" s="50"/>
      <c r="B6" s="56"/>
      <c r="C6" s="28" t="s">
        <v>6</v>
      </c>
      <c r="D6" s="28" t="s">
        <v>8</v>
      </c>
      <c r="E6" s="28" t="s">
        <v>9</v>
      </c>
      <c r="F6" s="28" t="s">
        <v>24</v>
      </c>
      <c r="G6" s="56"/>
      <c r="H6" s="56"/>
    </row>
    <row r="7" spans="1:8" ht="15">
      <c r="A7" s="60" t="s">
        <v>3</v>
      </c>
      <c r="B7" s="61"/>
      <c r="C7" s="61"/>
      <c r="D7" s="61"/>
      <c r="E7" s="61"/>
      <c r="F7" s="61"/>
      <c r="G7" s="61"/>
      <c r="H7" s="62"/>
    </row>
    <row r="8" spans="1:8" ht="15">
      <c r="A8" s="5">
        <v>1990</v>
      </c>
      <c r="B8" s="31">
        <v>141947</v>
      </c>
      <c r="C8" s="31">
        <v>584</v>
      </c>
      <c r="D8" s="31">
        <v>728</v>
      </c>
      <c r="E8" s="31">
        <v>-144</v>
      </c>
      <c r="F8" s="31" t="s">
        <v>21</v>
      </c>
      <c r="G8" s="31">
        <v>142531</v>
      </c>
      <c r="H8" s="32">
        <v>0.41</v>
      </c>
    </row>
    <row r="9" spans="1:8" ht="15">
      <c r="A9" s="5">
        <v>1991</v>
      </c>
      <c r="B9" s="31">
        <v>142531</v>
      </c>
      <c r="C9" s="31">
        <v>-30</v>
      </c>
      <c r="D9" s="31">
        <v>405</v>
      </c>
      <c r="E9" s="31">
        <v>-435</v>
      </c>
      <c r="F9" s="31" t="s">
        <v>21</v>
      </c>
      <c r="G9" s="31">
        <v>142501</v>
      </c>
      <c r="H9" s="32">
        <v>-0.02</v>
      </c>
    </row>
    <row r="10" spans="1:8" ht="15">
      <c r="A10" s="5">
        <v>1992</v>
      </c>
      <c r="B10" s="31">
        <v>142501</v>
      </c>
      <c r="C10" s="31">
        <v>-1131</v>
      </c>
      <c r="D10" s="31">
        <v>-25</v>
      </c>
      <c r="E10" s="31">
        <v>-1106</v>
      </c>
      <c r="F10" s="31" t="s">
        <v>21</v>
      </c>
      <c r="G10" s="31">
        <v>141370</v>
      </c>
      <c r="H10" s="32">
        <v>-0.79</v>
      </c>
    </row>
    <row r="11" spans="1:8" ht="15">
      <c r="A11" s="5">
        <v>1993</v>
      </c>
      <c r="B11" s="31">
        <v>141370</v>
      </c>
      <c r="C11" s="31">
        <v>-1086</v>
      </c>
      <c r="D11" s="31">
        <v>-534</v>
      </c>
      <c r="E11" s="31">
        <v>-552</v>
      </c>
      <c r="F11" s="31" t="s">
        <v>21</v>
      </c>
      <c r="G11" s="31">
        <v>140284</v>
      </c>
      <c r="H11" s="32">
        <v>-0.77</v>
      </c>
    </row>
    <row r="12" spans="1:8" ht="15">
      <c r="A12" s="5">
        <v>1994</v>
      </c>
      <c r="B12" s="31">
        <v>140284</v>
      </c>
      <c r="C12" s="31">
        <v>-930</v>
      </c>
      <c r="D12" s="31">
        <v>-743</v>
      </c>
      <c r="E12" s="31">
        <v>-187</v>
      </c>
      <c r="F12" s="31" t="s">
        <v>21</v>
      </c>
      <c r="G12" s="31">
        <v>139354</v>
      </c>
      <c r="H12" s="32">
        <v>-0.66</v>
      </c>
    </row>
    <row r="13" spans="1:8" ht="15">
      <c r="A13" s="5">
        <v>1995</v>
      </c>
      <c r="B13" s="31">
        <v>139354</v>
      </c>
      <c r="C13" s="31">
        <v>-1394</v>
      </c>
      <c r="D13" s="31">
        <v>-749</v>
      </c>
      <c r="E13" s="31">
        <v>-645</v>
      </c>
      <c r="F13" s="31" t="s">
        <v>21</v>
      </c>
      <c r="G13" s="31">
        <v>137960</v>
      </c>
      <c r="H13" s="32">
        <v>-1</v>
      </c>
    </row>
    <row r="14" spans="1:8" ht="15">
      <c r="A14" s="5">
        <v>1996</v>
      </c>
      <c r="B14" s="31">
        <v>137960</v>
      </c>
      <c r="C14" s="31">
        <v>-1444</v>
      </c>
      <c r="D14" s="31">
        <v>-724</v>
      </c>
      <c r="E14" s="31">
        <v>-720</v>
      </c>
      <c r="F14" s="31" t="s">
        <v>21</v>
      </c>
      <c r="G14" s="31">
        <v>136516</v>
      </c>
      <c r="H14" s="32">
        <v>-1.05</v>
      </c>
    </row>
    <row r="15" spans="1:8" ht="15">
      <c r="A15" s="5">
        <v>1997</v>
      </c>
      <c r="B15" s="31">
        <v>136516</v>
      </c>
      <c r="C15" s="31">
        <v>-1499</v>
      </c>
      <c r="D15" s="31">
        <v>-567</v>
      </c>
      <c r="E15" s="31">
        <v>-932</v>
      </c>
      <c r="F15" s="31" t="s">
        <v>21</v>
      </c>
      <c r="G15" s="31">
        <v>135017</v>
      </c>
      <c r="H15" s="32">
        <v>-1.1</v>
      </c>
    </row>
    <row r="16" spans="1:8" ht="15">
      <c r="A16" s="5">
        <v>1998</v>
      </c>
      <c r="B16" s="31">
        <v>135017</v>
      </c>
      <c r="C16" s="31">
        <v>-1575</v>
      </c>
      <c r="D16" s="31">
        <v>-437</v>
      </c>
      <c r="E16" s="31">
        <v>-1138</v>
      </c>
      <c r="F16" s="31" t="s">
        <v>21</v>
      </c>
      <c r="G16" s="31">
        <v>133442</v>
      </c>
      <c r="H16" s="32">
        <v>-1.17</v>
      </c>
    </row>
    <row r="17" spans="1:8" ht="15">
      <c r="A17" s="5">
        <v>1999</v>
      </c>
      <c r="B17" s="31">
        <v>133442</v>
      </c>
      <c r="C17" s="31">
        <v>-2861</v>
      </c>
      <c r="D17" s="31">
        <v>-761</v>
      </c>
      <c r="E17" s="31">
        <v>-2100</v>
      </c>
      <c r="F17" s="31" t="s">
        <v>21</v>
      </c>
      <c r="G17" s="31">
        <v>130581</v>
      </c>
      <c r="H17" s="32">
        <v>-2.14</v>
      </c>
    </row>
    <row r="18" spans="1:8" ht="15">
      <c r="A18" s="5">
        <v>2000</v>
      </c>
      <c r="B18" s="31">
        <v>130581</v>
      </c>
      <c r="C18" s="31">
        <v>-1052</v>
      </c>
      <c r="D18" s="31">
        <v>-809</v>
      </c>
      <c r="E18" s="31">
        <v>-243</v>
      </c>
      <c r="F18" s="31" t="s">
        <v>21</v>
      </c>
      <c r="G18" s="31">
        <v>129529</v>
      </c>
      <c r="H18" s="32">
        <v>-0.81</v>
      </c>
    </row>
    <row r="19" spans="1:8" ht="15">
      <c r="A19" s="5">
        <v>2001</v>
      </c>
      <c r="B19" s="31">
        <v>129529</v>
      </c>
      <c r="C19" s="31">
        <v>-601</v>
      </c>
      <c r="D19" s="31">
        <v>-645</v>
      </c>
      <c r="E19" s="31">
        <v>44</v>
      </c>
      <c r="F19" s="31" t="s">
        <v>21</v>
      </c>
      <c r="G19" s="31">
        <v>128928</v>
      </c>
      <c r="H19" s="32">
        <v>-0.46</v>
      </c>
    </row>
    <row r="20" spans="1:8" ht="15">
      <c r="A20" s="5">
        <v>2002</v>
      </c>
      <c r="B20" s="31">
        <v>128928</v>
      </c>
      <c r="C20" s="31">
        <v>-763</v>
      </c>
      <c r="D20" s="31">
        <v>-731</v>
      </c>
      <c r="E20" s="31">
        <v>-32</v>
      </c>
      <c r="F20" s="31" t="s">
        <v>21</v>
      </c>
      <c r="G20" s="31">
        <v>128165</v>
      </c>
      <c r="H20" s="32">
        <v>-0.59</v>
      </c>
    </row>
    <row r="21" spans="1:8" ht="15">
      <c r="A21" s="5">
        <v>2003</v>
      </c>
      <c r="B21" s="31">
        <v>128165</v>
      </c>
      <c r="C21" s="31">
        <v>-852</v>
      </c>
      <c r="D21" s="31">
        <v>-638</v>
      </c>
      <c r="E21" s="31">
        <v>-214</v>
      </c>
      <c r="F21" s="31" t="s">
        <v>21</v>
      </c>
      <c r="G21" s="31">
        <v>127313</v>
      </c>
      <c r="H21" s="32">
        <v>-0.66</v>
      </c>
    </row>
    <row r="22" spans="1:8" ht="15">
      <c r="A22" s="5">
        <v>2004</v>
      </c>
      <c r="B22" s="31">
        <v>127313</v>
      </c>
      <c r="C22" s="31">
        <v>-2413</v>
      </c>
      <c r="D22" s="31">
        <v>-771</v>
      </c>
      <c r="E22" s="31">
        <v>-474</v>
      </c>
      <c r="F22" s="31">
        <v>-1168</v>
      </c>
      <c r="G22" s="31">
        <v>124900</v>
      </c>
      <c r="H22" s="32">
        <v>-1.9</v>
      </c>
    </row>
    <row r="23" spans="1:8" ht="15">
      <c r="A23" s="5">
        <v>2005</v>
      </c>
      <c r="B23" s="31">
        <v>124900</v>
      </c>
      <c r="C23" s="31">
        <v>-2828</v>
      </c>
      <c r="D23" s="31">
        <v>-988</v>
      </c>
      <c r="E23" s="31">
        <v>-1840</v>
      </c>
      <c r="F23" s="31" t="s">
        <v>21</v>
      </c>
      <c r="G23" s="31">
        <v>122072</v>
      </c>
      <c r="H23" s="32">
        <v>-2.26</v>
      </c>
    </row>
    <row r="24" spans="1:8" ht="15">
      <c r="A24" s="5">
        <v>2006</v>
      </c>
      <c r="B24" s="31">
        <v>122072</v>
      </c>
      <c r="C24" s="31">
        <v>-1535</v>
      </c>
      <c r="D24" s="31">
        <v>-625</v>
      </c>
      <c r="E24" s="31">
        <v>-910</v>
      </c>
      <c r="F24" s="31" t="s">
        <v>21</v>
      </c>
      <c r="G24" s="31">
        <v>120537</v>
      </c>
      <c r="H24" s="32">
        <v>-1.26</v>
      </c>
    </row>
    <row r="25" spans="1:8" ht="15">
      <c r="A25" s="5">
        <v>2007</v>
      </c>
      <c r="B25" s="31">
        <v>120537</v>
      </c>
      <c r="C25" s="31">
        <v>-286</v>
      </c>
      <c r="D25" s="31">
        <v>-466</v>
      </c>
      <c r="E25" s="31">
        <v>180</v>
      </c>
      <c r="F25" s="31" t="s">
        <v>21</v>
      </c>
      <c r="G25" s="31">
        <v>120251</v>
      </c>
      <c r="H25" s="32">
        <v>-0.24</v>
      </c>
    </row>
    <row r="26" spans="1:8" ht="15">
      <c r="A26" s="5">
        <v>2008</v>
      </c>
      <c r="B26" s="33">
        <v>120251</v>
      </c>
      <c r="C26" s="33">
        <v>-137</v>
      </c>
      <c r="D26" s="33">
        <v>-349</v>
      </c>
      <c r="E26" s="33">
        <v>212</v>
      </c>
      <c r="F26" s="33" t="s">
        <v>21</v>
      </c>
      <c r="G26" s="33">
        <v>120114</v>
      </c>
      <c r="H26" s="38">
        <v>-0.11</v>
      </c>
    </row>
    <row r="27" spans="1:8" ht="15">
      <c r="A27" s="6">
        <v>2009</v>
      </c>
      <c r="B27" s="36">
        <v>120114</v>
      </c>
      <c r="C27" s="36">
        <v>-588</v>
      </c>
      <c r="D27" s="36">
        <v>-337</v>
      </c>
      <c r="E27" s="36">
        <v>-251</v>
      </c>
      <c r="F27" s="36" t="s">
        <v>21</v>
      </c>
      <c r="G27" s="36">
        <v>119526</v>
      </c>
      <c r="H27" s="37">
        <f aca="true" t="shared" si="0" ref="H27:H41">G27/B27*100-100</f>
        <v>-0.48953494180527457</v>
      </c>
    </row>
    <row r="28" spans="1:8" ht="15">
      <c r="A28" s="6">
        <v>2010</v>
      </c>
      <c r="B28" s="36">
        <v>119526</v>
      </c>
      <c r="C28" s="36">
        <v>5</v>
      </c>
      <c r="D28" s="36">
        <v>-341</v>
      </c>
      <c r="E28" s="36">
        <v>346</v>
      </c>
      <c r="F28" s="36" t="s">
        <v>21</v>
      </c>
      <c r="G28" s="36">
        <v>119531</v>
      </c>
      <c r="H28" s="37">
        <f t="shared" si="0"/>
        <v>0.0041831902682218924</v>
      </c>
    </row>
    <row r="29" spans="1:8" ht="15">
      <c r="A29" s="6">
        <v>2011</v>
      </c>
      <c r="B29" s="23">
        <f>G28</f>
        <v>119531</v>
      </c>
      <c r="C29" s="23">
        <f>SUM(D29,E29,F29)</f>
        <v>-658</v>
      </c>
      <c r="D29" s="36">
        <v>-212</v>
      </c>
      <c r="E29" s="36">
        <v>-446</v>
      </c>
      <c r="F29" s="36" t="s">
        <v>21</v>
      </c>
      <c r="G29" s="23">
        <f>B29+C29</f>
        <v>118873</v>
      </c>
      <c r="H29" s="37">
        <f t="shared" si="0"/>
        <v>-0.5504848114714918</v>
      </c>
    </row>
    <row r="30" spans="1:8" ht="15">
      <c r="A30" s="6">
        <v>2012</v>
      </c>
      <c r="B30" s="23">
        <f aca="true" t="shared" si="1" ref="B30:B39">G29</f>
        <v>118873</v>
      </c>
      <c r="C30" s="23">
        <f aca="true" t="shared" si="2" ref="C30:C39">SUM(D30,E30,F30)</f>
        <v>-1447</v>
      </c>
      <c r="D30" s="36">
        <v>-206</v>
      </c>
      <c r="E30" s="36">
        <v>-1241</v>
      </c>
      <c r="F30" s="36" t="s">
        <v>21</v>
      </c>
      <c r="G30" s="23">
        <f aca="true" t="shared" si="3" ref="G30:G41">B30+C30</f>
        <v>117426</v>
      </c>
      <c r="H30" s="37">
        <f t="shared" si="0"/>
        <v>-1.2172654850134137</v>
      </c>
    </row>
    <row r="31" spans="1:14" ht="15">
      <c r="A31" s="6">
        <v>2013</v>
      </c>
      <c r="B31" s="23">
        <f t="shared" si="1"/>
        <v>117426</v>
      </c>
      <c r="C31" s="23">
        <f t="shared" si="2"/>
        <v>-1413</v>
      </c>
      <c r="D31" s="36">
        <v>-226</v>
      </c>
      <c r="E31" s="36">
        <v>-1187</v>
      </c>
      <c r="F31" s="36" t="s">
        <v>21</v>
      </c>
      <c r="G31" s="23">
        <f t="shared" si="3"/>
        <v>116013</v>
      </c>
      <c r="H31" s="37">
        <f t="shared" si="0"/>
        <v>-1.2033110214092204</v>
      </c>
      <c r="I31"/>
      <c r="J31"/>
      <c r="K31"/>
      <c r="L31"/>
      <c r="M31"/>
      <c r="N31"/>
    </row>
    <row r="32" spans="1:14" ht="15">
      <c r="A32" s="6">
        <v>2014</v>
      </c>
      <c r="B32" s="23">
        <f t="shared" si="1"/>
        <v>116013</v>
      </c>
      <c r="C32" s="23">
        <f t="shared" si="2"/>
        <v>-743</v>
      </c>
      <c r="D32" s="36">
        <v>-240</v>
      </c>
      <c r="E32" s="36">
        <v>-503</v>
      </c>
      <c r="F32" s="36" t="s">
        <v>21</v>
      </c>
      <c r="G32" s="23">
        <f t="shared" si="3"/>
        <v>115270</v>
      </c>
      <c r="H32" s="37">
        <f t="shared" si="0"/>
        <v>-0.6404454673183153</v>
      </c>
      <c r="I32"/>
      <c r="J32"/>
      <c r="K32"/>
      <c r="L32"/>
      <c r="M32"/>
      <c r="N32"/>
    </row>
    <row r="33" spans="1:14" ht="15">
      <c r="A33" s="6">
        <v>2015</v>
      </c>
      <c r="B33" s="23">
        <f t="shared" si="1"/>
        <v>115270</v>
      </c>
      <c r="C33" s="23">
        <f t="shared" si="2"/>
        <v>-873</v>
      </c>
      <c r="D33" s="36">
        <v>-131</v>
      </c>
      <c r="E33" s="36">
        <v>-742</v>
      </c>
      <c r="F33" s="36" t="s">
        <v>21</v>
      </c>
      <c r="G33" s="23">
        <f t="shared" si="3"/>
        <v>114397</v>
      </c>
      <c r="H33" s="37">
        <f t="shared" si="0"/>
        <v>-0.7573523032879308</v>
      </c>
      <c r="I33"/>
      <c r="J33"/>
      <c r="K33"/>
      <c r="L33"/>
      <c r="M33"/>
      <c r="N33"/>
    </row>
    <row r="34" spans="1:14" ht="15">
      <c r="A34" s="6">
        <v>2016</v>
      </c>
      <c r="B34" s="23">
        <f t="shared" si="1"/>
        <v>114397</v>
      </c>
      <c r="C34" s="23">
        <f t="shared" si="2"/>
        <v>-1071</v>
      </c>
      <c r="D34" s="36">
        <v>-249</v>
      </c>
      <c r="E34" s="36">
        <v>-822</v>
      </c>
      <c r="F34" s="36" t="s">
        <v>21</v>
      </c>
      <c r="G34" s="23">
        <f t="shared" si="3"/>
        <v>113326</v>
      </c>
      <c r="H34" s="37">
        <f t="shared" si="0"/>
        <v>-0.9362133622385187</v>
      </c>
      <c r="I34"/>
      <c r="J34"/>
      <c r="K34"/>
      <c r="L34"/>
      <c r="M34"/>
      <c r="N34"/>
    </row>
    <row r="35" spans="1:14" ht="15">
      <c r="A35" s="6">
        <v>2017</v>
      </c>
      <c r="B35" s="23">
        <f t="shared" si="1"/>
        <v>113326</v>
      </c>
      <c r="C35" s="23">
        <f t="shared" si="2"/>
        <v>-1203</v>
      </c>
      <c r="D35" s="36">
        <v>-154</v>
      </c>
      <c r="E35" s="36">
        <v>-1049</v>
      </c>
      <c r="F35" s="36" t="s">
        <v>21</v>
      </c>
      <c r="G35" s="23">
        <f t="shared" si="3"/>
        <v>112123</v>
      </c>
      <c r="H35" s="37">
        <f t="shared" si="0"/>
        <v>-1.0615392760708033</v>
      </c>
      <c r="I35"/>
      <c r="J35"/>
      <c r="K35"/>
      <c r="L35"/>
      <c r="M35"/>
      <c r="N35"/>
    </row>
    <row r="36" spans="1:14" ht="15">
      <c r="A36" s="6">
        <v>2018</v>
      </c>
      <c r="B36" s="23">
        <f t="shared" si="1"/>
        <v>112123</v>
      </c>
      <c r="C36" s="23">
        <f t="shared" si="2"/>
        <v>-1266</v>
      </c>
      <c r="D36" s="36">
        <v>-320</v>
      </c>
      <c r="E36" s="36">
        <v>-946</v>
      </c>
      <c r="F36" s="36" t="s">
        <v>21</v>
      </c>
      <c r="G36" s="23">
        <f t="shared" si="3"/>
        <v>110857</v>
      </c>
      <c r="H36" s="37">
        <f t="shared" si="0"/>
        <v>-1.1291171302944036</v>
      </c>
      <c r="I36"/>
      <c r="J36"/>
      <c r="K36"/>
      <c r="L36"/>
      <c r="M36"/>
      <c r="N36"/>
    </row>
    <row r="37" spans="1:14" ht="15">
      <c r="A37" s="6">
        <v>2019</v>
      </c>
      <c r="B37" s="23">
        <f t="shared" si="1"/>
        <v>110857</v>
      </c>
      <c r="C37" s="23">
        <f t="shared" si="2"/>
        <v>-1292</v>
      </c>
      <c r="D37" s="36">
        <v>-422</v>
      </c>
      <c r="E37" s="36">
        <v>-870</v>
      </c>
      <c r="F37" s="36" t="s">
        <v>21</v>
      </c>
      <c r="G37" s="23">
        <f t="shared" si="3"/>
        <v>109565</v>
      </c>
      <c r="H37" s="37">
        <f t="shared" si="0"/>
        <v>-1.165465419414204</v>
      </c>
      <c r="I37"/>
      <c r="J37"/>
      <c r="K37"/>
      <c r="L37"/>
      <c r="M37"/>
      <c r="N37"/>
    </row>
    <row r="38" spans="1:14" ht="15">
      <c r="A38" s="6">
        <v>2020</v>
      </c>
      <c r="B38" s="23">
        <f t="shared" si="1"/>
        <v>109565</v>
      </c>
      <c r="C38" s="23">
        <f t="shared" si="2"/>
        <v>-1720</v>
      </c>
      <c r="D38" s="36">
        <v>-699</v>
      </c>
      <c r="E38" s="36">
        <v>-1021</v>
      </c>
      <c r="F38" s="36" t="s">
        <v>21</v>
      </c>
      <c r="G38" s="23">
        <f t="shared" si="3"/>
        <v>107845</v>
      </c>
      <c r="H38" s="37">
        <f t="shared" si="0"/>
        <v>-1.5698443846118693</v>
      </c>
      <c r="I38"/>
      <c r="J38"/>
      <c r="K38"/>
      <c r="L38"/>
      <c r="M38"/>
      <c r="N38"/>
    </row>
    <row r="39" spans="1:14" ht="15">
      <c r="A39" s="6">
        <v>2021</v>
      </c>
      <c r="B39" s="23">
        <f t="shared" si="1"/>
        <v>107845</v>
      </c>
      <c r="C39" s="23">
        <f t="shared" si="2"/>
        <v>-1968</v>
      </c>
      <c r="D39" s="36">
        <v>-999</v>
      </c>
      <c r="E39" s="36">
        <v>-969</v>
      </c>
      <c r="F39" s="36" t="s">
        <v>21</v>
      </c>
      <c r="G39" s="23">
        <f t="shared" si="3"/>
        <v>105877</v>
      </c>
      <c r="H39" s="37">
        <f t="shared" si="0"/>
        <v>-1.8248412072882445</v>
      </c>
      <c r="I39"/>
      <c r="J39"/>
      <c r="K39"/>
      <c r="L39"/>
      <c r="M39"/>
      <c r="N39"/>
    </row>
    <row r="40" spans="1:14" ht="15">
      <c r="A40" s="6">
        <v>2022</v>
      </c>
      <c r="B40" s="36">
        <v>105877</v>
      </c>
      <c r="C40" s="36">
        <v>-1450</v>
      </c>
      <c r="D40" s="36">
        <v>-565</v>
      </c>
      <c r="E40" s="36">
        <v>-885</v>
      </c>
      <c r="F40" s="36" t="s">
        <v>21</v>
      </c>
      <c r="G40" s="23">
        <f t="shared" si="3"/>
        <v>104427</v>
      </c>
      <c r="H40" s="37">
        <f t="shared" si="0"/>
        <v>-1.369513680969419</v>
      </c>
      <c r="I40"/>
      <c r="J40"/>
      <c r="K40"/>
      <c r="L40"/>
      <c r="M40"/>
      <c r="N40"/>
    </row>
    <row r="41" spans="1:14" ht="15">
      <c r="A41" s="6">
        <v>2023</v>
      </c>
      <c r="B41" s="36">
        <f>G40</f>
        <v>104427</v>
      </c>
      <c r="C41" s="23">
        <f>SUM(D41,E41,F41)</f>
        <v>-1132</v>
      </c>
      <c r="D41" s="36">
        <v>-613</v>
      </c>
      <c r="E41" s="36">
        <v>-519</v>
      </c>
      <c r="F41" s="36"/>
      <c r="G41" s="23">
        <f t="shared" si="3"/>
        <v>103295</v>
      </c>
      <c r="H41" s="37">
        <f t="shared" si="0"/>
        <v>-1.084010840108391</v>
      </c>
      <c r="I41"/>
      <c r="J41"/>
      <c r="K41"/>
      <c r="L41"/>
      <c r="M41"/>
      <c r="N41"/>
    </row>
    <row r="42" spans="8:15" ht="10.5" customHeight="1">
      <c r="H42" s="7"/>
      <c r="I42"/>
      <c r="J42"/>
      <c r="K42"/>
      <c r="L42"/>
      <c r="M42"/>
      <c r="N42"/>
      <c r="O42"/>
    </row>
    <row r="43" spans="1:15" ht="53.25" customHeight="1">
      <c r="A43" s="45" t="s">
        <v>26</v>
      </c>
      <c r="B43" s="45"/>
      <c r="C43" s="45"/>
      <c r="D43" s="45"/>
      <c r="E43" s="45"/>
      <c r="F43" s="45"/>
      <c r="G43" s="45"/>
      <c r="H43" s="45"/>
      <c r="I43"/>
      <c r="J43"/>
      <c r="K43"/>
      <c r="L43"/>
      <c r="M43"/>
      <c r="N43"/>
      <c r="O43"/>
    </row>
    <row r="44" spans="1:8" ht="27.75" customHeight="1">
      <c r="A44" s="45" t="s">
        <v>25</v>
      </c>
      <c r="B44" s="45"/>
      <c r="C44" s="45"/>
      <c r="D44" s="45"/>
      <c r="E44" s="45"/>
      <c r="F44" s="45"/>
      <c r="G44" s="45"/>
      <c r="H44" s="45"/>
    </row>
  </sheetData>
  <sheetProtection/>
  <mergeCells count="11">
    <mergeCell ref="A1:C1"/>
    <mergeCell ref="G5:G6"/>
    <mergeCell ref="A3:G3"/>
    <mergeCell ref="A7:H7"/>
    <mergeCell ref="A5:A6"/>
    <mergeCell ref="H5:H6"/>
    <mergeCell ref="A2:G2"/>
    <mergeCell ref="C5:F5"/>
    <mergeCell ref="B5:B6"/>
    <mergeCell ref="A44:H44"/>
    <mergeCell ref="A43:H43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9055118110236221" right="0.5118110236220472" top="0.7480314960629921" bottom="0.5511811023622047" header="0.31496062992125984" footer="0.31496062992125984"/>
  <pageSetup fitToHeight="2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="120" zoomScaleNormal="120" zoomScalePageLayoutView="0" workbookViewId="0" topLeftCell="A1">
      <pane xSplit="1" ySplit="7" topLeftCell="B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:G3"/>
    </sheetView>
  </sheetViews>
  <sheetFormatPr defaultColWidth="9.21484375" defaultRowHeight="15"/>
  <cols>
    <col min="1" max="16384" width="9.21484375" style="1" customWidth="1"/>
  </cols>
  <sheetData>
    <row r="1" spans="1:3" ht="15">
      <c r="A1" s="42" t="s">
        <v>16</v>
      </c>
      <c r="B1" s="42"/>
      <c r="C1" s="42"/>
    </row>
    <row r="2" spans="1:7" ht="15">
      <c r="A2" s="47" t="s">
        <v>28</v>
      </c>
      <c r="B2" s="47"/>
      <c r="C2" s="47"/>
      <c r="D2" s="47"/>
      <c r="E2" s="47"/>
      <c r="F2" s="47"/>
      <c r="G2" s="47"/>
    </row>
    <row r="3" spans="1:7" ht="15">
      <c r="A3" s="48"/>
      <c r="B3" s="48"/>
      <c r="C3" s="48"/>
      <c r="D3" s="48"/>
      <c r="E3" s="48"/>
      <c r="F3" s="48"/>
      <c r="G3" s="48"/>
    </row>
    <row r="4" spans="1:8" ht="15">
      <c r="A4" s="2"/>
      <c r="H4" s="65" t="s">
        <v>30</v>
      </c>
    </row>
    <row r="5" spans="1:8" ht="14.25" customHeight="1">
      <c r="A5" s="49" t="s">
        <v>0</v>
      </c>
      <c r="B5" s="49" t="s">
        <v>7</v>
      </c>
      <c r="C5" s="57" t="s">
        <v>2</v>
      </c>
      <c r="D5" s="58"/>
      <c r="E5" s="58"/>
      <c r="F5" s="59"/>
      <c r="G5" s="49" t="s">
        <v>10</v>
      </c>
      <c r="H5" s="49" t="s">
        <v>5</v>
      </c>
    </row>
    <row r="6" spans="1:8" ht="45" customHeight="1">
      <c r="A6" s="50"/>
      <c r="B6" s="50"/>
      <c r="C6" s="28" t="s">
        <v>6</v>
      </c>
      <c r="D6" s="28" t="s">
        <v>8</v>
      </c>
      <c r="E6" s="28" t="s">
        <v>9</v>
      </c>
      <c r="F6" s="28" t="s">
        <v>24</v>
      </c>
      <c r="G6" s="50"/>
      <c r="H6" s="50"/>
    </row>
    <row r="7" spans="1:14" ht="15">
      <c r="A7" s="43" t="s">
        <v>4</v>
      </c>
      <c r="B7" s="44"/>
      <c r="C7" s="44"/>
      <c r="D7" s="44"/>
      <c r="E7" s="44"/>
      <c r="F7" s="44"/>
      <c r="G7" s="44"/>
      <c r="H7" s="63"/>
      <c r="I7"/>
      <c r="J7"/>
      <c r="K7"/>
      <c r="L7"/>
      <c r="M7"/>
      <c r="N7"/>
    </row>
    <row r="8" spans="1:14" ht="15">
      <c r="A8" s="24">
        <v>1990</v>
      </c>
      <c r="B8" s="20">
        <v>76383</v>
      </c>
      <c r="C8" s="20">
        <v>544</v>
      </c>
      <c r="D8" s="20">
        <v>1078</v>
      </c>
      <c r="E8" s="20">
        <v>-534</v>
      </c>
      <c r="F8" s="20" t="s">
        <v>21</v>
      </c>
      <c r="G8" s="20">
        <v>76927</v>
      </c>
      <c r="H8" s="10">
        <v>0.71</v>
      </c>
      <c r="I8"/>
      <c r="J8"/>
      <c r="K8"/>
      <c r="L8"/>
      <c r="M8"/>
      <c r="N8"/>
    </row>
    <row r="9" spans="1:8" ht="15">
      <c r="A9" s="25">
        <v>1991</v>
      </c>
      <c r="B9" s="21">
        <v>76927</v>
      </c>
      <c r="C9" s="21">
        <v>803</v>
      </c>
      <c r="D9" s="21">
        <v>952</v>
      </c>
      <c r="E9" s="21">
        <v>-149</v>
      </c>
      <c r="F9" s="21" t="s">
        <v>21</v>
      </c>
      <c r="G9" s="21">
        <v>77730</v>
      </c>
      <c r="H9" s="3">
        <v>1.04</v>
      </c>
    </row>
    <row r="10" spans="1:8" ht="15">
      <c r="A10" s="25">
        <v>1992</v>
      </c>
      <c r="B10" s="21">
        <v>77730</v>
      </c>
      <c r="C10" s="21">
        <v>-1299</v>
      </c>
      <c r="D10" s="21">
        <v>542</v>
      </c>
      <c r="E10" s="21">
        <v>-1841</v>
      </c>
      <c r="F10" s="21" t="s">
        <v>21</v>
      </c>
      <c r="G10" s="21">
        <v>76431</v>
      </c>
      <c r="H10" s="3">
        <v>-1.67</v>
      </c>
    </row>
    <row r="11" spans="1:8" ht="15">
      <c r="A11" s="25">
        <v>1993</v>
      </c>
      <c r="B11" s="21">
        <v>76431</v>
      </c>
      <c r="C11" s="21">
        <v>-755</v>
      </c>
      <c r="D11" s="21">
        <v>328</v>
      </c>
      <c r="E11" s="21">
        <v>-1083</v>
      </c>
      <c r="F11" s="21" t="s">
        <v>21</v>
      </c>
      <c r="G11" s="21">
        <v>75676</v>
      </c>
      <c r="H11" s="3">
        <v>-0.99</v>
      </c>
    </row>
    <row r="12" spans="1:8" ht="15">
      <c r="A12" s="25">
        <v>1994</v>
      </c>
      <c r="B12" s="21">
        <v>75676</v>
      </c>
      <c r="C12" s="21">
        <v>-5478</v>
      </c>
      <c r="D12" s="21">
        <v>313</v>
      </c>
      <c r="E12" s="21">
        <v>-5791</v>
      </c>
      <c r="F12" s="21" t="s">
        <v>21</v>
      </c>
      <c r="G12" s="21">
        <v>70198</v>
      </c>
      <c r="H12" s="3">
        <v>-7.24</v>
      </c>
    </row>
    <row r="13" spans="1:8" ht="15">
      <c r="A13" s="25">
        <v>1995</v>
      </c>
      <c r="B13" s="21">
        <v>70198</v>
      </c>
      <c r="C13" s="21">
        <v>-968</v>
      </c>
      <c r="D13" s="21">
        <v>189</v>
      </c>
      <c r="E13" s="21">
        <v>-1157</v>
      </c>
      <c r="F13" s="21" t="s">
        <v>21</v>
      </c>
      <c r="G13" s="21">
        <v>69320</v>
      </c>
      <c r="H13" s="3">
        <v>-1.38</v>
      </c>
    </row>
    <row r="14" spans="1:8" ht="15">
      <c r="A14" s="25">
        <v>1996</v>
      </c>
      <c r="B14" s="21">
        <v>69230</v>
      </c>
      <c r="C14" s="21">
        <v>-1343</v>
      </c>
      <c r="D14" s="21">
        <v>100</v>
      </c>
      <c r="E14" s="21">
        <v>-1443</v>
      </c>
      <c r="F14" s="21" t="s">
        <v>21</v>
      </c>
      <c r="G14" s="21">
        <v>67887</v>
      </c>
      <c r="H14" s="3">
        <v>-1.94</v>
      </c>
    </row>
    <row r="15" spans="1:8" ht="15">
      <c r="A15" s="25">
        <v>1997</v>
      </c>
      <c r="B15" s="21">
        <v>67887</v>
      </c>
      <c r="C15" s="21">
        <v>-1180</v>
      </c>
      <c r="D15" s="21">
        <v>16</v>
      </c>
      <c r="E15" s="21">
        <v>-1196</v>
      </c>
      <c r="F15" s="21" t="s">
        <v>21</v>
      </c>
      <c r="G15" s="21">
        <v>66707</v>
      </c>
      <c r="H15" s="3">
        <v>-1.74</v>
      </c>
    </row>
    <row r="16" spans="1:8" ht="15">
      <c r="A16" s="25">
        <v>1998</v>
      </c>
      <c r="B16" s="21">
        <v>66707</v>
      </c>
      <c r="C16" s="21">
        <v>-977</v>
      </c>
      <c r="D16" s="21">
        <v>80</v>
      </c>
      <c r="E16" s="21">
        <v>-1057</v>
      </c>
      <c r="F16" s="21" t="s">
        <v>21</v>
      </c>
      <c r="G16" s="21">
        <v>65730</v>
      </c>
      <c r="H16" s="3">
        <v>-1.46</v>
      </c>
    </row>
    <row r="17" spans="1:8" ht="15">
      <c r="A17" s="25">
        <v>1999</v>
      </c>
      <c r="B17" s="21">
        <v>65730</v>
      </c>
      <c r="C17" s="21">
        <v>-1176</v>
      </c>
      <c r="D17" s="21">
        <v>-93</v>
      </c>
      <c r="E17" s="21">
        <v>-1083</v>
      </c>
      <c r="F17" s="21" t="s">
        <v>21</v>
      </c>
      <c r="G17" s="21">
        <v>64554</v>
      </c>
      <c r="H17" s="3">
        <v>-1.79</v>
      </c>
    </row>
    <row r="18" spans="1:8" ht="15">
      <c r="A18" s="25">
        <v>2000</v>
      </c>
      <c r="B18" s="21">
        <v>64554</v>
      </c>
      <c r="C18" s="21">
        <v>-885</v>
      </c>
      <c r="D18" s="21">
        <v>-125</v>
      </c>
      <c r="E18" s="21">
        <v>-760</v>
      </c>
      <c r="F18" s="21" t="s">
        <v>21</v>
      </c>
      <c r="G18" s="21">
        <v>63669</v>
      </c>
      <c r="H18" s="3">
        <v>-1.37</v>
      </c>
    </row>
    <row r="19" spans="1:8" ht="15">
      <c r="A19" s="25">
        <v>2001</v>
      </c>
      <c r="B19" s="21">
        <v>63669</v>
      </c>
      <c r="C19" s="21">
        <v>-698</v>
      </c>
      <c r="D19" s="21">
        <v>-101</v>
      </c>
      <c r="E19" s="21">
        <v>-597</v>
      </c>
      <c r="F19" s="21" t="s">
        <v>21</v>
      </c>
      <c r="G19" s="21">
        <v>62971</v>
      </c>
      <c r="H19" s="3">
        <v>-1.1</v>
      </c>
    </row>
    <row r="20" spans="1:8" ht="15">
      <c r="A20" s="25">
        <v>2002</v>
      </c>
      <c r="B20" s="21">
        <v>62971</v>
      </c>
      <c r="C20" s="21">
        <v>-551</v>
      </c>
      <c r="D20" s="21">
        <v>-145</v>
      </c>
      <c r="E20" s="21">
        <v>-406</v>
      </c>
      <c r="F20" s="21" t="s">
        <v>21</v>
      </c>
      <c r="G20" s="21">
        <v>62420</v>
      </c>
      <c r="H20" s="3">
        <v>-0.88</v>
      </c>
    </row>
    <row r="21" spans="1:8" ht="15">
      <c r="A21" s="25">
        <v>2003</v>
      </c>
      <c r="B21" s="21">
        <v>62420</v>
      </c>
      <c r="C21" s="21">
        <v>-1321</v>
      </c>
      <c r="D21" s="21">
        <v>-125</v>
      </c>
      <c r="E21" s="21">
        <v>-1196</v>
      </c>
      <c r="F21" s="21" t="s">
        <v>21</v>
      </c>
      <c r="G21" s="21">
        <v>61099</v>
      </c>
      <c r="H21" s="3">
        <v>-2.12</v>
      </c>
    </row>
    <row r="22" spans="1:8" ht="15">
      <c r="A22" s="25">
        <v>2004</v>
      </c>
      <c r="B22" s="21">
        <v>61099</v>
      </c>
      <c r="C22" s="21">
        <v>-236</v>
      </c>
      <c r="D22" s="21">
        <v>-182</v>
      </c>
      <c r="E22" s="21">
        <v>-1222</v>
      </c>
      <c r="F22" s="21">
        <v>1168</v>
      </c>
      <c r="G22" s="21">
        <v>60863</v>
      </c>
      <c r="H22" s="3">
        <v>-0.39</v>
      </c>
    </row>
    <row r="23" spans="1:8" ht="15">
      <c r="A23" s="25">
        <v>2005</v>
      </c>
      <c r="B23" s="21">
        <v>60863</v>
      </c>
      <c r="C23" s="21">
        <v>-1282</v>
      </c>
      <c r="D23" s="21">
        <v>-205</v>
      </c>
      <c r="E23" s="21">
        <v>-1077</v>
      </c>
      <c r="F23" s="21" t="s">
        <v>21</v>
      </c>
      <c r="G23" s="21">
        <v>59581</v>
      </c>
      <c r="H23" s="3">
        <v>-2.11</v>
      </c>
    </row>
    <row r="24" spans="1:8" ht="15">
      <c r="A24" s="25">
        <v>2006</v>
      </c>
      <c r="B24" s="21">
        <v>59581</v>
      </c>
      <c r="C24" s="21">
        <v>-713</v>
      </c>
      <c r="D24" s="21">
        <v>-93</v>
      </c>
      <c r="E24" s="21">
        <v>-620</v>
      </c>
      <c r="F24" s="21" t="s">
        <v>21</v>
      </c>
      <c r="G24" s="21">
        <v>58868</v>
      </c>
      <c r="H24" s="3">
        <v>-1.2</v>
      </c>
    </row>
    <row r="25" spans="1:8" ht="15">
      <c r="A25" s="25">
        <v>2007</v>
      </c>
      <c r="B25" s="21">
        <v>58868</v>
      </c>
      <c r="C25" s="21">
        <v>-408</v>
      </c>
      <c r="D25" s="21">
        <v>90</v>
      </c>
      <c r="E25" s="21">
        <v>-498</v>
      </c>
      <c r="F25" s="21" t="s">
        <v>21</v>
      </c>
      <c r="G25" s="21">
        <v>58460</v>
      </c>
      <c r="H25" s="3">
        <v>-0.69</v>
      </c>
    </row>
    <row r="26" spans="1:8" ht="15">
      <c r="A26" s="25">
        <v>2008</v>
      </c>
      <c r="B26" s="21">
        <v>58460</v>
      </c>
      <c r="C26" s="21">
        <v>-426</v>
      </c>
      <c r="D26" s="21">
        <v>98</v>
      </c>
      <c r="E26" s="21">
        <v>-524</v>
      </c>
      <c r="F26" s="21" t="s">
        <v>21</v>
      </c>
      <c r="G26" s="21">
        <v>58034</v>
      </c>
      <c r="H26" s="3">
        <v>-0.73</v>
      </c>
    </row>
    <row r="27" spans="1:8" ht="15">
      <c r="A27" s="25">
        <v>2009</v>
      </c>
      <c r="B27" s="21">
        <v>58034</v>
      </c>
      <c r="C27" s="21">
        <v>-60</v>
      </c>
      <c r="D27" s="21">
        <v>36</v>
      </c>
      <c r="E27" s="21">
        <v>-96</v>
      </c>
      <c r="F27" s="21" t="s">
        <v>21</v>
      </c>
      <c r="G27" s="21">
        <v>57974</v>
      </c>
      <c r="H27" s="3">
        <v>-0.1</v>
      </c>
    </row>
    <row r="28" spans="1:8" ht="15">
      <c r="A28" s="25">
        <v>2010</v>
      </c>
      <c r="B28" s="21">
        <v>57974</v>
      </c>
      <c r="C28" s="21">
        <v>-1201</v>
      </c>
      <c r="D28" s="21">
        <v>13</v>
      </c>
      <c r="E28" s="21">
        <v>-1214</v>
      </c>
      <c r="F28" s="21" t="s">
        <v>21</v>
      </c>
      <c r="G28" s="21">
        <v>56773</v>
      </c>
      <c r="H28" s="3">
        <v>-2.07</v>
      </c>
    </row>
    <row r="29" spans="1:8" ht="15">
      <c r="A29" s="25">
        <v>2011</v>
      </c>
      <c r="B29" s="23">
        <f>G28</f>
        <v>56773</v>
      </c>
      <c r="C29" s="21">
        <f>SUM(D29,E29,F29)</f>
        <v>-1728</v>
      </c>
      <c r="D29" s="21">
        <v>-16</v>
      </c>
      <c r="E29" s="21">
        <v>-1712</v>
      </c>
      <c r="F29" s="21" t="s">
        <v>21</v>
      </c>
      <c r="G29" s="23">
        <f>B29+C29</f>
        <v>55045</v>
      </c>
      <c r="H29" s="3">
        <f aca="true" t="shared" si="0" ref="H29:H41">G29/B29*100-100</f>
        <v>-3.0437003505187334</v>
      </c>
    </row>
    <row r="30" spans="1:8" ht="15">
      <c r="A30" s="25">
        <v>2012</v>
      </c>
      <c r="B30" s="23">
        <f aca="true" t="shared" si="1" ref="B30:B39">G29</f>
        <v>55045</v>
      </c>
      <c r="C30" s="21">
        <f aca="true" t="shared" si="2" ref="C30:C39">SUM(D30,E30,F30)</f>
        <v>-762</v>
      </c>
      <c r="D30" s="21">
        <v>13</v>
      </c>
      <c r="E30" s="21">
        <v>-775</v>
      </c>
      <c r="F30" s="21" t="s">
        <v>21</v>
      </c>
      <c r="G30" s="23">
        <f aca="true" t="shared" si="3" ref="G30:G39">B30+C30</f>
        <v>54283</v>
      </c>
      <c r="H30" s="3">
        <f t="shared" si="0"/>
        <v>-1.3843219184303734</v>
      </c>
    </row>
    <row r="31" spans="1:15" ht="15">
      <c r="A31" s="25">
        <v>2013</v>
      </c>
      <c r="B31" s="23">
        <f t="shared" si="1"/>
        <v>54283</v>
      </c>
      <c r="C31" s="21">
        <f t="shared" si="2"/>
        <v>-1343</v>
      </c>
      <c r="D31" s="21">
        <v>72</v>
      </c>
      <c r="E31" s="21">
        <v>-1415</v>
      </c>
      <c r="F31" s="21" t="s">
        <v>21</v>
      </c>
      <c r="G31" s="23">
        <f t="shared" si="3"/>
        <v>52940</v>
      </c>
      <c r="H31" s="3">
        <f t="shared" si="0"/>
        <v>-2.474071071974649</v>
      </c>
      <c r="I31"/>
      <c r="J31"/>
      <c r="K31"/>
      <c r="L31"/>
      <c r="M31"/>
      <c r="N31"/>
      <c r="O31"/>
    </row>
    <row r="32" spans="1:15" ht="15">
      <c r="A32" s="25">
        <v>2014</v>
      </c>
      <c r="B32" s="23">
        <f t="shared" si="1"/>
        <v>52940</v>
      </c>
      <c r="C32" s="21">
        <f t="shared" si="2"/>
        <v>-1773</v>
      </c>
      <c r="D32" s="21">
        <v>63</v>
      </c>
      <c r="E32" s="21">
        <v>-1836</v>
      </c>
      <c r="F32" s="21" t="s">
        <v>21</v>
      </c>
      <c r="G32" s="23">
        <f t="shared" si="3"/>
        <v>51167</v>
      </c>
      <c r="H32" s="3">
        <f t="shared" si="0"/>
        <v>-3.3490744238760897</v>
      </c>
      <c r="I32"/>
      <c r="J32"/>
      <c r="K32"/>
      <c r="L32"/>
      <c r="M32"/>
      <c r="N32"/>
      <c r="O32"/>
    </row>
    <row r="33" spans="1:15" ht="15">
      <c r="A33" s="25">
        <v>2015</v>
      </c>
      <c r="B33" s="23">
        <f t="shared" si="1"/>
        <v>51167</v>
      </c>
      <c r="C33" s="21">
        <f t="shared" si="2"/>
        <v>-1704</v>
      </c>
      <c r="D33" s="21">
        <v>-103</v>
      </c>
      <c r="E33" s="21">
        <v>-1601</v>
      </c>
      <c r="F33" s="21" t="s">
        <v>21</v>
      </c>
      <c r="G33" s="23">
        <f t="shared" si="3"/>
        <v>49463</v>
      </c>
      <c r="H33" s="3">
        <f t="shared" si="0"/>
        <v>-3.3302714640295505</v>
      </c>
      <c r="I33"/>
      <c r="J33"/>
      <c r="K33"/>
      <c r="L33"/>
      <c r="M33"/>
      <c r="N33"/>
      <c r="O33"/>
    </row>
    <row r="34" spans="1:15" ht="15">
      <c r="A34" s="25">
        <v>2016</v>
      </c>
      <c r="B34" s="23">
        <f t="shared" si="1"/>
        <v>49463</v>
      </c>
      <c r="C34" s="21">
        <f t="shared" si="2"/>
        <v>-1163</v>
      </c>
      <c r="D34" s="21">
        <v>-52</v>
      </c>
      <c r="E34" s="21">
        <v>-1111</v>
      </c>
      <c r="F34" s="21" t="s">
        <v>21</v>
      </c>
      <c r="G34" s="23">
        <f t="shared" si="3"/>
        <v>48300</v>
      </c>
      <c r="H34" s="3">
        <f t="shared" si="0"/>
        <v>-2.3512524513272552</v>
      </c>
      <c r="I34"/>
      <c r="J34"/>
      <c r="K34"/>
      <c r="L34"/>
      <c r="M34"/>
      <c r="N34"/>
      <c r="O34"/>
    </row>
    <row r="35" spans="1:15" ht="15">
      <c r="A35" s="25">
        <v>2017</v>
      </c>
      <c r="B35" s="23">
        <f t="shared" si="1"/>
        <v>48300</v>
      </c>
      <c r="C35" s="21">
        <f t="shared" si="2"/>
        <v>-1325</v>
      </c>
      <c r="D35" s="21">
        <v>-106</v>
      </c>
      <c r="E35" s="21">
        <v>-1219</v>
      </c>
      <c r="F35" s="21" t="s">
        <v>21</v>
      </c>
      <c r="G35" s="23">
        <f t="shared" si="3"/>
        <v>46975</v>
      </c>
      <c r="H35" s="3">
        <f t="shared" si="0"/>
        <v>-2.7432712215320976</v>
      </c>
      <c r="I35"/>
      <c r="J35"/>
      <c r="K35"/>
      <c r="L35"/>
      <c r="M35"/>
      <c r="N35"/>
      <c r="O35"/>
    </row>
    <row r="36" spans="1:15" ht="15">
      <c r="A36" s="25">
        <v>2018</v>
      </c>
      <c r="B36" s="23">
        <f t="shared" si="1"/>
        <v>46975</v>
      </c>
      <c r="C36" s="21">
        <f t="shared" si="2"/>
        <v>-1177</v>
      </c>
      <c r="D36" s="21">
        <v>-3</v>
      </c>
      <c r="E36" s="21">
        <v>-1174</v>
      </c>
      <c r="F36" s="21" t="s">
        <v>21</v>
      </c>
      <c r="G36" s="23">
        <f t="shared" si="3"/>
        <v>45798</v>
      </c>
      <c r="H36" s="3">
        <f t="shared" si="0"/>
        <v>-2.5055880787652995</v>
      </c>
      <c r="I36"/>
      <c r="J36"/>
      <c r="K36"/>
      <c r="L36"/>
      <c r="M36"/>
      <c r="N36"/>
      <c r="O36"/>
    </row>
    <row r="37" spans="1:15" ht="15">
      <c r="A37" s="25">
        <v>2019</v>
      </c>
      <c r="B37" s="23">
        <f t="shared" si="1"/>
        <v>45798</v>
      </c>
      <c r="C37" s="21">
        <f t="shared" si="2"/>
        <v>-649</v>
      </c>
      <c r="D37" s="21">
        <v>-160</v>
      </c>
      <c r="E37" s="21">
        <v>-489</v>
      </c>
      <c r="F37" s="21" t="s">
        <v>21</v>
      </c>
      <c r="G37" s="23">
        <f t="shared" si="3"/>
        <v>45149</v>
      </c>
      <c r="H37" s="3">
        <f t="shared" si="0"/>
        <v>-1.4170924494519426</v>
      </c>
      <c r="I37"/>
      <c r="J37"/>
      <c r="K37"/>
      <c r="L37"/>
      <c r="M37"/>
      <c r="N37"/>
      <c r="O37"/>
    </row>
    <row r="38" spans="1:15" ht="15">
      <c r="A38" s="25">
        <v>2020</v>
      </c>
      <c r="B38" s="23">
        <f t="shared" si="1"/>
        <v>45149</v>
      </c>
      <c r="C38" s="21">
        <f t="shared" si="2"/>
        <v>-427</v>
      </c>
      <c r="D38" s="21">
        <v>-179</v>
      </c>
      <c r="E38" s="21">
        <v>-248</v>
      </c>
      <c r="F38" s="21" t="s">
        <v>21</v>
      </c>
      <c r="G38" s="23">
        <f t="shared" si="3"/>
        <v>44722</v>
      </c>
      <c r="H38" s="3">
        <f t="shared" si="0"/>
        <v>-0.9457573811158682</v>
      </c>
      <c r="I38"/>
      <c r="J38"/>
      <c r="K38"/>
      <c r="L38"/>
      <c r="M38"/>
      <c r="N38"/>
      <c r="O38"/>
    </row>
    <row r="39" spans="1:15" ht="15">
      <c r="A39" s="25">
        <v>2021</v>
      </c>
      <c r="B39" s="23">
        <f t="shared" si="1"/>
        <v>44722</v>
      </c>
      <c r="C39" s="21">
        <f t="shared" si="2"/>
        <v>-1019</v>
      </c>
      <c r="D39" s="21">
        <v>-260</v>
      </c>
      <c r="E39" s="21">
        <v>-759</v>
      </c>
      <c r="F39" s="21" t="s">
        <v>21</v>
      </c>
      <c r="G39" s="23">
        <f t="shared" si="3"/>
        <v>43703</v>
      </c>
      <c r="H39" s="3">
        <f t="shared" si="0"/>
        <v>-2.278520638611866</v>
      </c>
      <c r="I39"/>
      <c r="J39"/>
      <c r="K39"/>
      <c r="L39"/>
      <c r="M39"/>
      <c r="N39"/>
      <c r="O39"/>
    </row>
    <row r="40" spans="1:15" ht="15">
      <c r="A40" s="5">
        <v>2022</v>
      </c>
      <c r="B40" s="21">
        <v>43703</v>
      </c>
      <c r="C40" s="21">
        <v>-672</v>
      </c>
      <c r="D40" s="22">
        <v>-270</v>
      </c>
      <c r="E40" s="22">
        <v>-402</v>
      </c>
      <c r="F40" s="22" t="s">
        <v>21</v>
      </c>
      <c r="G40" s="21">
        <v>43031</v>
      </c>
      <c r="H40" s="3">
        <f t="shared" si="0"/>
        <v>-1.5376518774454837</v>
      </c>
      <c r="I40"/>
      <c r="J40"/>
      <c r="K40"/>
      <c r="L40"/>
      <c r="M40"/>
      <c r="N40"/>
      <c r="O40"/>
    </row>
    <row r="41" spans="1:15" ht="15">
      <c r="A41" s="6">
        <v>2023</v>
      </c>
      <c r="B41" s="21">
        <f>G40</f>
        <v>43031</v>
      </c>
      <c r="C41" s="21">
        <f>D41+E41+F41</f>
        <v>-524</v>
      </c>
      <c r="D41" s="23">
        <v>-144</v>
      </c>
      <c r="E41" s="23">
        <v>-380</v>
      </c>
      <c r="F41" s="23"/>
      <c r="G41" s="21">
        <f>B41+C41</f>
        <v>42507</v>
      </c>
      <c r="H41" s="3">
        <f t="shared" si="0"/>
        <v>-1.2177267551300162</v>
      </c>
      <c r="I41"/>
      <c r="J41"/>
      <c r="K41"/>
      <c r="L41"/>
      <c r="M41"/>
      <c r="N41"/>
      <c r="O41"/>
    </row>
    <row r="42" spans="8:15" ht="10.5" customHeight="1">
      <c r="H42" s="7"/>
      <c r="I42"/>
      <c r="J42"/>
      <c r="K42"/>
      <c r="L42"/>
      <c r="M42"/>
      <c r="N42"/>
      <c r="O42"/>
    </row>
    <row r="43" spans="1:15" ht="53.25" customHeight="1">
      <c r="A43" s="45" t="s">
        <v>29</v>
      </c>
      <c r="B43" s="64"/>
      <c r="C43" s="64"/>
      <c r="D43" s="64"/>
      <c r="E43" s="64"/>
      <c r="F43" s="64"/>
      <c r="G43" s="64"/>
      <c r="H43" s="64"/>
      <c r="I43"/>
      <c r="J43"/>
      <c r="K43"/>
      <c r="L43"/>
      <c r="M43"/>
      <c r="N43"/>
      <c r="O43"/>
    </row>
    <row r="44" spans="1:8" ht="27.75" customHeight="1">
      <c r="A44" s="45" t="s">
        <v>27</v>
      </c>
      <c r="B44" s="45"/>
      <c r="C44" s="45"/>
      <c r="D44" s="45"/>
      <c r="E44" s="45"/>
      <c r="F44" s="45"/>
      <c r="G44" s="45"/>
      <c r="H44" s="45"/>
    </row>
  </sheetData>
  <sheetProtection/>
  <mergeCells count="11">
    <mergeCell ref="A1:C1"/>
    <mergeCell ref="A2:G2"/>
    <mergeCell ref="A3:G3"/>
    <mergeCell ref="A5:A6"/>
    <mergeCell ref="B5:B6"/>
    <mergeCell ref="C5:F5"/>
    <mergeCell ref="G5:G6"/>
    <mergeCell ref="H5:H6"/>
    <mergeCell ref="A7:H7"/>
    <mergeCell ref="A43:H43"/>
    <mergeCell ref="A44:H44"/>
  </mergeCells>
  <hyperlinks>
    <hyperlink ref="A1:B1" location="Содержание!B5" display="К содержанию"/>
    <hyperlink ref="A1:C1" location="Содержание!A1" display="К содержанию"/>
  </hyperlinks>
  <printOptions/>
  <pageMargins left="0.9055118110236221" right="0.5118110236220472" top="1.141732283464567" bottom="0.9448818897637796" header="0.31496062992125984" footer="0.31496062992125984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Rahmaninova</dc:creator>
  <cp:keywords/>
  <dc:description/>
  <cp:lastModifiedBy>Минчакова Марина Леонидовна</cp:lastModifiedBy>
  <cp:lastPrinted>2024-07-21T13:20:55Z</cp:lastPrinted>
  <dcterms:created xsi:type="dcterms:W3CDTF">2012-11-29T07:06:51Z</dcterms:created>
  <dcterms:modified xsi:type="dcterms:W3CDTF">2024-07-22T00:03:16Z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